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0.83.10.151\01_総務課共有\02_業務フォルダ\51_令和６年度からの電力受給契約関係\プロポーザル関係\1_プロポーザル実施と審査会設置\"/>
    </mc:Choice>
  </mc:AlternateContent>
  <xr:revisionPtr revIDLastSave="0" documentId="13_ncr:1_{2F2FB1C8-9847-448B-9DF6-B8D1922F9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電力受給調書①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" i="1" l="1"/>
  <c r="E5" i="1"/>
  <c r="Q9" i="1"/>
  <c r="Q8" i="1"/>
  <c r="Q7" i="1"/>
  <c r="P6" i="1"/>
  <c r="O6" i="1"/>
  <c r="N6" i="1"/>
  <c r="M6" i="1"/>
  <c r="L6" i="1"/>
  <c r="K6" i="1"/>
  <c r="J6" i="1"/>
  <c r="I6" i="1"/>
  <c r="H6" i="1"/>
  <c r="F6" i="1"/>
  <c r="Q3" i="1"/>
  <c r="E6" i="1" l="1"/>
  <c r="Q6" i="1" s="1"/>
  <c r="Q5" i="1"/>
</calcChain>
</file>

<file path=xl/sharedStrings.xml><?xml version="1.0" encoding="utf-8"?>
<sst xmlns="http://schemas.openxmlformats.org/spreadsheetml/2006/main" count="23" uniqueCount="23">
  <si>
    <t>令和４年度</t>
    <rPh sb="0" eb="2">
      <t>レイワ</t>
    </rPh>
    <rPh sb="3" eb="5">
      <t>ネンド</t>
    </rPh>
    <phoneticPr fontId="3"/>
  </si>
  <si>
    <t>4月分</t>
    <rPh sb="1" eb="2">
      <t>ガツ</t>
    </rPh>
    <rPh sb="2" eb="3">
      <t>ブン</t>
    </rPh>
    <phoneticPr fontId="3"/>
  </si>
  <si>
    <t>5月分</t>
    <rPh sb="1" eb="2">
      <t>ガツ</t>
    </rPh>
    <rPh sb="2" eb="3">
      <t>ブン</t>
    </rPh>
    <phoneticPr fontId="3"/>
  </si>
  <si>
    <t>6月分</t>
    <rPh sb="1" eb="2">
      <t>ガツ</t>
    </rPh>
    <rPh sb="2" eb="3">
      <t>ブン</t>
    </rPh>
    <phoneticPr fontId="3"/>
  </si>
  <si>
    <t>7月分</t>
    <rPh sb="1" eb="2">
      <t>ガツ</t>
    </rPh>
    <rPh sb="2" eb="3">
      <t>ブン</t>
    </rPh>
    <phoneticPr fontId="3"/>
  </si>
  <si>
    <t>8月分</t>
    <rPh sb="1" eb="2">
      <t>ガツ</t>
    </rPh>
    <rPh sb="2" eb="3">
      <t>ブン</t>
    </rPh>
    <phoneticPr fontId="3"/>
  </si>
  <si>
    <t>9月分</t>
    <rPh sb="1" eb="2">
      <t>ガツ</t>
    </rPh>
    <rPh sb="2" eb="3">
      <t>ブン</t>
    </rPh>
    <phoneticPr fontId="3"/>
  </si>
  <si>
    <t>10月分</t>
    <rPh sb="2" eb="3">
      <t>ガツ</t>
    </rPh>
    <rPh sb="3" eb="4">
      <t>ブン</t>
    </rPh>
    <phoneticPr fontId="3"/>
  </si>
  <si>
    <t>11月分</t>
    <rPh sb="2" eb="3">
      <t>ガツ</t>
    </rPh>
    <rPh sb="3" eb="4">
      <t>ブン</t>
    </rPh>
    <phoneticPr fontId="3"/>
  </si>
  <si>
    <t>12月分</t>
    <rPh sb="2" eb="3">
      <t>ガツ</t>
    </rPh>
    <rPh sb="3" eb="4">
      <t>ブン</t>
    </rPh>
    <phoneticPr fontId="3"/>
  </si>
  <si>
    <t>1月分</t>
    <rPh sb="1" eb="2">
      <t>ガツ</t>
    </rPh>
    <rPh sb="2" eb="3">
      <t>ブン</t>
    </rPh>
    <phoneticPr fontId="3"/>
  </si>
  <si>
    <t>2月分</t>
    <rPh sb="1" eb="2">
      <t>ガツ</t>
    </rPh>
    <rPh sb="2" eb="3">
      <t>ブン</t>
    </rPh>
    <phoneticPr fontId="3"/>
  </si>
  <si>
    <t>3月分</t>
    <rPh sb="1" eb="2">
      <t>ガツ</t>
    </rPh>
    <rPh sb="2" eb="3">
      <t>ブン</t>
    </rPh>
    <phoneticPr fontId="3"/>
  </si>
  <si>
    <t>計</t>
    <rPh sb="0" eb="1">
      <t>ケイ</t>
    </rPh>
    <phoneticPr fontId="3"/>
  </si>
  <si>
    <t>バイオマス比率</t>
    <rPh sb="5" eb="7">
      <t>ヒリツ</t>
    </rPh>
    <phoneticPr fontId="3"/>
  </si>
  <si>
    <t>余剰電力売電量</t>
    <rPh sb="0" eb="2">
      <t>ヨジョウ</t>
    </rPh>
    <rPh sb="2" eb="4">
      <t>デンリョク</t>
    </rPh>
    <rPh sb="4" eb="6">
      <t>バイデン</t>
    </rPh>
    <rPh sb="6" eb="7">
      <t>リョウ</t>
    </rPh>
    <phoneticPr fontId="3"/>
  </si>
  <si>
    <t>（kWh）</t>
    <phoneticPr fontId="3"/>
  </si>
  <si>
    <t>うち再生可能エネルギー分（ＦＩＴ分）</t>
    <rPh sb="2" eb="4">
      <t>サイセイ</t>
    </rPh>
    <rPh sb="4" eb="6">
      <t>カノウ</t>
    </rPh>
    <rPh sb="11" eb="12">
      <t>ブン</t>
    </rPh>
    <rPh sb="16" eb="17">
      <t>ブン</t>
    </rPh>
    <phoneticPr fontId="3"/>
  </si>
  <si>
    <t>うち再生可能エネルギー以外</t>
    <rPh sb="2" eb="4">
      <t>サイセイ</t>
    </rPh>
    <rPh sb="4" eb="6">
      <t>カノウ</t>
    </rPh>
    <rPh sb="11" eb="13">
      <t>イガイ</t>
    </rPh>
    <phoneticPr fontId="3"/>
  </si>
  <si>
    <t>うち夏季平日昼間</t>
    <rPh sb="2" eb="4">
      <t>カキ</t>
    </rPh>
    <rPh sb="4" eb="6">
      <t>ヘイジツ</t>
    </rPh>
    <rPh sb="6" eb="8">
      <t>ヒルマ</t>
    </rPh>
    <phoneticPr fontId="3"/>
  </si>
  <si>
    <t>うち他季平日昼間</t>
    <rPh sb="2" eb="3">
      <t>タ</t>
    </rPh>
    <rPh sb="3" eb="4">
      <t>キ</t>
    </rPh>
    <rPh sb="4" eb="6">
      <t>ヘイジツ</t>
    </rPh>
    <rPh sb="6" eb="8">
      <t>ヒルマ</t>
    </rPh>
    <phoneticPr fontId="3"/>
  </si>
  <si>
    <t>その他</t>
    <rPh sb="2" eb="3">
      <t>タ</t>
    </rPh>
    <phoneticPr fontId="3"/>
  </si>
  <si>
    <t>電力受給調書①</t>
    <rPh sb="0" eb="2">
      <t>デンリョク</t>
    </rPh>
    <rPh sb="2" eb="4">
      <t>ジュキュウ</t>
    </rPh>
    <rPh sb="4" eb="6">
      <t>チョウショ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</si>
</sst>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%"/>
  </numFmts>
  <fonts count="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Yu Gothic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right" vertical="center"/>
    </xf>
    <xf numFmtId="38" fontId="5" fillId="0" borderId="10" xfId="1" applyFont="1" applyBorder="1">
      <alignment vertical="center"/>
    </xf>
    <xf numFmtId="38" fontId="5" fillId="0" borderId="11" xfId="1" applyFont="1" applyBorder="1">
      <alignment vertical="center"/>
    </xf>
    <xf numFmtId="176" fontId="5" fillId="0" borderId="5" xfId="0" applyNumberFormat="1" applyFont="1" applyBorder="1" applyAlignment="1">
      <alignment vertical="center"/>
    </xf>
    <xf numFmtId="38" fontId="5" fillId="0" borderId="16" xfId="1" applyFont="1" applyBorder="1">
      <alignment vertical="center"/>
    </xf>
    <xf numFmtId="38" fontId="5" fillId="0" borderId="17" xfId="1" applyFont="1" applyBorder="1">
      <alignment vertical="center"/>
    </xf>
    <xf numFmtId="38" fontId="5" fillId="0" borderId="18" xfId="0" applyNumberFormat="1" applyFont="1" applyBorder="1" applyAlignment="1">
      <alignment vertical="center"/>
    </xf>
    <xf numFmtId="38" fontId="5" fillId="0" borderId="27" xfId="1" applyFont="1" applyBorder="1">
      <alignment vertical="center"/>
    </xf>
    <xf numFmtId="38" fontId="5" fillId="0" borderId="28" xfId="1" applyFont="1" applyBorder="1">
      <alignment vertical="center"/>
    </xf>
    <xf numFmtId="38" fontId="5" fillId="0" borderId="2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38" fontId="5" fillId="0" borderId="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38" fontId="5" fillId="0" borderId="9" xfId="1" applyFont="1" applyFill="1" applyBorder="1">
      <alignment vertical="center"/>
    </xf>
    <xf numFmtId="38" fontId="5" fillId="0" borderId="10" xfId="1" applyFont="1" applyFill="1" applyBorder="1">
      <alignment vertical="center"/>
    </xf>
    <xf numFmtId="176" fontId="5" fillId="0" borderId="4" xfId="0" applyNumberFormat="1" applyFont="1" applyBorder="1" applyAlignment="1">
      <alignment vertical="center"/>
    </xf>
    <xf numFmtId="38" fontId="5" fillId="0" borderId="31" xfId="1" applyFont="1" applyFill="1" applyBorder="1">
      <alignment vertical="center"/>
    </xf>
    <xf numFmtId="38" fontId="5" fillId="0" borderId="30" xfId="1" applyFont="1" applyFill="1" applyBorder="1">
      <alignment vertical="center"/>
    </xf>
    <xf numFmtId="38" fontId="5" fillId="0" borderId="16" xfId="1" applyFont="1" applyFill="1" applyBorder="1">
      <alignment vertical="center"/>
    </xf>
    <xf numFmtId="38" fontId="5" fillId="0" borderId="15" xfId="1" applyFont="1" applyFill="1" applyBorder="1">
      <alignment vertical="center"/>
    </xf>
    <xf numFmtId="38" fontId="5" fillId="0" borderId="26" xfId="1" applyFont="1" applyFill="1" applyBorder="1">
      <alignment vertical="center"/>
    </xf>
    <xf numFmtId="38" fontId="5" fillId="0" borderId="27" xfId="1" applyFont="1" applyFill="1" applyBorder="1">
      <alignment vertical="center"/>
    </xf>
    <xf numFmtId="38" fontId="5" fillId="0" borderId="33" xfId="1" applyFont="1" applyBorder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6" fillId="0" borderId="7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9"/>
  <sheetViews>
    <sheetView tabSelected="1" workbookViewId="0">
      <selection activeCell="G14" sqref="G14"/>
    </sheetView>
  </sheetViews>
  <sheetFormatPr defaultRowHeight="20.100000000000001" customHeight="1"/>
  <cols>
    <col min="1" max="2" width="2.625" style="1" customWidth="1"/>
    <col min="3" max="3" width="19.75" style="1" customWidth="1"/>
    <col min="4" max="4" width="5.625" style="1" customWidth="1"/>
    <col min="5" max="16" width="8.125" style="1" customWidth="1"/>
    <col min="17" max="17" width="8.625" style="1" customWidth="1"/>
    <col min="18" max="16384" width="9" style="1"/>
  </cols>
  <sheetData>
    <row r="1" spans="1:17" ht="20.100000000000001" customHeight="1">
      <c r="A1" s="1" t="s">
        <v>22</v>
      </c>
      <c r="Q1" s="2"/>
    </row>
    <row r="2" spans="1:17" ht="20.100000000000001" customHeight="1">
      <c r="A2" s="32" t="s">
        <v>0</v>
      </c>
      <c r="B2" s="33"/>
      <c r="C2" s="33"/>
      <c r="D2" s="34"/>
      <c r="E2" s="4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  <c r="N2" s="5" t="s">
        <v>10</v>
      </c>
      <c r="O2" s="5" t="s">
        <v>11</v>
      </c>
      <c r="P2" s="6" t="s">
        <v>12</v>
      </c>
      <c r="Q2" s="3" t="s">
        <v>13</v>
      </c>
    </row>
    <row r="3" spans="1:17" ht="20.100000000000001" customHeight="1">
      <c r="A3" s="38" t="s">
        <v>15</v>
      </c>
      <c r="B3" s="39"/>
      <c r="C3" s="39"/>
      <c r="D3" s="7" t="s">
        <v>16</v>
      </c>
      <c r="E3" s="20">
        <v>27397</v>
      </c>
      <c r="F3" s="21">
        <v>1070661</v>
      </c>
      <c r="G3" s="21">
        <v>484190</v>
      </c>
      <c r="H3" s="21">
        <v>579130</v>
      </c>
      <c r="I3" s="21">
        <v>689384</v>
      </c>
      <c r="J3" s="21">
        <v>669694</v>
      </c>
      <c r="K3" s="21">
        <v>339078</v>
      </c>
      <c r="L3" s="21">
        <v>911856</v>
      </c>
      <c r="M3" s="21">
        <v>424154</v>
      </c>
      <c r="N3" s="21">
        <v>355315</v>
      </c>
      <c r="O3" s="8">
        <v>313842</v>
      </c>
      <c r="P3" s="9">
        <v>636416</v>
      </c>
      <c r="Q3" s="29">
        <f>SUM(E3:P3)</f>
        <v>6501117</v>
      </c>
    </row>
    <row r="4" spans="1:17" ht="20.100000000000001" customHeight="1">
      <c r="A4" s="35" t="s">
        <v>14</v>
      </c>
      <c r="B4" s="36"/>
      <c r="C4" s="36"/>
      <c r="D4" s="37"/>
      <c r="E4" s="22">
        <v>0.46395999999999998</v>
      </c>
      <c r="F4" s="10">
        <v>0.52654000000000001</v>
      </c>
      <c r="G4" s="10">
        <v>0.54105999999999999</v>
      </c>
      <c r="H4" s="10">
        <v>0.51485000000000003</v>
      </c>
      <c r="I4" s="10">
        <v>0.41616999999999998</v>
      </c>
      <c r="J4" s="10">
        <v>0.41177000000000002</v>
      </c>
      <c r="K4" s="10">
        <v>0.28649000000000002</v>
      </c>
      <c r="L4" s="10">
        <v>0.3054</v>
      </c>
      <c r="M4" s="10">
        <v>0.45286999999999999</v>
      </c>
      <c r="N4" s="10">
        <v>0.49045</v>
      </c>
      <c r="O4" s="10">
        <v>0.59262000000000004</v>
      </c>
      <c r="P4" s="17">
        <v>0.50009000000000003</v>
      </c>
      <c r="Q4" s="19">
        <f>SUM(E4:P4)/12</f>
        <v>0.4585225</v>
      </c>
    </row>
    <row r="5" spans="1:17" ht="20.100000000000001" customHeight="1">
      <c r="A5" s="40"/>
      <c r="B5" s="42" t="s">
        <v>17</v>
      </c>
      <c r="C5" s="43"/>
      <c r="D5" s="44"/>
      <c r="E5" s="23">
        <f>ROUNDUP(E3*E4,0)</f>
        <v>12712</v>
      </c>
      <c r="F5" s="24">
        <v>563735</v>
      </c>
      <c r="G5" s="25">
        <v>261973</v>
      </c>
      <c r="H5" s="25">
        <v>298159</v>
      </c>
      <c r="I5" s="25">
        <v>286903</v>
      </c>
      <c r="J5" s="25">
        <v>275761</v>
      </c>
      <c r="K5" s="25">
        <v>97136</v>
      </c>
      <c r="L5" s="25">
        <v>278478</v>
      </c>
      <c r="M5" s="25">
        <v>192091</v>
      </c>
      <c r="N5" s="25">
        <v>174257</v>
      </c>
      <c r="O5" s="11">
        <v>185984</v>
      </c>
      <c r="P5" s="12">
        <v>318586</v>
      </c>
      <c r="Q5" s="18">
        <f t="shared" ref="Q5:Q9" si="0">SUM(E5:P5)</f>
        <v>2945775</v>
      </c>
    </row>
    <row r="6" spans="1:17" ht="20.100000000000001" customHeight="1">
      <c r="A6" s="40"/>
      <c r="B6" s="42" t="s">
        <v>18</v>
      </c>
      <c r="C6" s="45"/>
      <c r="D6" s="46"/>
      <c r="E6" s="26">
        <f>+E3-E5</f>
        <v>14685</v>
      </c>
      <c r="F6" s="25">
        <f>+F3-F5</f>
        <v>506926</v>
      </c>
      <c r="G6" s="25">
        <v>222217</v>
      </c>
      <c r="H6" s="25">
        <f t="shared" ref="H6:P6" si="1">+H3-H5</f>
        <v>280971</v>
      </c>
      <c r="I6" s="25">
        <f t="shared" si="1"/>
        <v>402481</v>
      </c>
      <c r="J6" s="25">
        <f t="shared" si="1"/>
        <v>393933</v>
      </c>
      <c r="K6" s="25">
        <f t="shared" si="1"/>
        <v>241942</v>
      </c>
      <c r="L6" s="25">
        <f t="shared" si="1"/>
        <v>633378</v>
      </c>
      <c r="M6" s="25">
        <f t="shared" si="1"/>
        <v>232063</v>
      </c>
      <c r="N6" s="25">
        <f t="shared" si="1"/>
        <v>181058</v>
      </c>
      <c r="O6" s="11">
        <f t="shared" si="1"/>
        <v>127858</v>
      </c>
      <c r="P6" s="12">
        <f t="shared" si="1"/>
        <v>317830</v>
      </c>
      <c r="Q6" s="13">
        <f t="shared" si="0"/>
        <v>3555342</v>
      </c>
    </row>
    <row r="7" spans="1:17" ht="20.100000000000001" customHeight="1">
      <c r="A7" s="40"/>
      <c r="B7" s="47"/>
      <c r="C7" s="49" t="s">
        <v>19</v>
      </c>
      <c r="D7" s="46"/>
      <c r="E7" s="26">
        <v>0</v>
      </c>
      <c r="F7" s="25">
        <v>0</v>
      </c>
      <c r="G7" s="25">
        <v>0</v>
      </c>
      <c r="H7" s="25">
        <v>121237</v>
      </c>
      <c r="I7" s="25">
        <v>182265</v>
      </c>
      <c r="J7" s="25">
        <v>182286</v>
      </c>
      <c r="K7" s="25">
        <v>0</v>
      </c>
      <c r="L7" s="25">
        <v>0</v>
      </c>
      <c r="M7" s="25">
        <v>0</v>
      </c>
      <c r="N7" s="25">
        <v>0</v>
      </c>
      <c r="O7" s="11">
        <v>0</v>
      </c>
      <c r="P7" s="12">
        <v>0</v>
      </c>
      <c r="Q7" s="13">
        <f t="shared" si="0"/>
        <v>485788</v>
      </c>
    </row>
    <row r="8" spans="1:17" ht="20.100000000000001" customHeight="1">
      <c r="A8" s="40"/>
      <c r="B8" s="47"/>
      <c r="C8" s="49" t="s">
        <v>20</v>
      </c>
      <c r="D8" s="46"/>
      <c r="E8" s="26">
        <v>0</v>
      </c>
      <c r="F8" s="25">
        <v>212106</v>
      </c>
      <c r="G8" s="25">
        <v>94900</v>
      </c>
      <c r="H8" s="25">
        <v>0</v>
      </c>
      <c r="I8" s="25">
        <v>0</v>
      </c>
      <c r="J8" s="25">
        <v>0</v>
      </c>
      <c r="K8" s="25">
        <v>99059</v>
      </c>
      <c r="L8" s="25">
        <v>271425</v>
      </c>
      <c r="M8" s="25">
        <v>91950</v>
      </c>
      <c r="N8" s="25">
        <v>56862</v>
      </c>
      <c r="O8" s="11">
        <v>47558</v>
      </c>
      <c r="P8" s="12">
        <v>145506</v>
      </c>
      <c r="Q8" s="13">
        <f t="shared" si="0"/>
        <v>1019366</v>
      </c>
    </row>
    <row r="9" spans="1:17" ht="20.100000000000001" customHeight="1">
      <c r="A9" s="41"/>
      <c r="B9" s="48"/>
      <c r="C9" s="30" t="s">
        <v>21</v>
      </c>
      <c r="D9" s="31"/>
      <c r="E9" s="27">
        <v>14685</v>
      </c>
      <c r="F9" s="28">
        <v>294820</v>
      </c>
      <c r="G9" s="28">
        <v>127317</v>
      </c>
      <c r="H9" s="28">
        <v>159734</v>
      </c>
      <c r="I9" s="28">
        <v>220216</v>
      </c>
      <c r="J9" s="28">
        <v>211647</v>
      </c>
      <c r="K9" s="28">
        <v>142883</v>
      </c>
      <c r="L9" s="28">
        <v>361953</v>
      </c>
      <c r="M9" s="28">
        <v>140113</v>
      </c>
      <c r="N9" s="28">
        <v>124196</v>
      </c>
      <c r="O9" s="14">
        <v>80300</v>
      </c>
      <c r="P9" s="15">
        <v>172324</v>
      </c>
      <c r="Q9" s="16">
        <f t="shared" si="0"/>
        <v>2050188</v>
      </c>
    </row>
  </sheetData>
  <mergeCells count="10">
    <mergeCell ref="C9:D9"/>
    <mergeCell ref="A2:D2"/>
    <mergeCell ref="A4:D4"/>
    <mergeCell ref="A3:C3"/>
    <mergeCell ref="A5:A9"/>
    <mergeCell ref="B5:D5"/>
    <mergeCell ref="B6:D6"/>
    <mergeCell ref="B7:B9"/>
    <mergeCell ref="C7:D7"/>
    <mergeCell ref="C8:D8"/>
  </mergeCells>
  <phoneticPr fontId="2"/>
  <printOptions horizontalCentered="1"/>
  <pageMargins left="0.39370078740157483" right="0.39370078740157483" top="0.78740157480314965" bottom="0.59055118110236227" header="0.59055118110236227" footer="0.59055118110236227"/>
  <pageSetup paperSize="9" scale="93" fitToHeight="0" orientation="landscape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電力受給調書①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2023-11-28T23:53:11Z</cp:lastPrinted>
  <dcterms:created xsi:type="dcterms:W3CDTF">2015-06-05T18:19:34Z</dcterms:created>
  <dcterms:modified xsi:type="dcterms:W3CDTF">2023-11-28T23:53:13Z</dcterms:modified>
</cp:coreProperties>
</file>