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LS220DBC78\share\予算決算\各種照会\財政状況資料集【Ｈ22決算～】\R6.4（R4決算）財政状況資料集\1回目（R6.3.16〆切）\10_HPへの公表\"/>
    </mc:Choice>
  </mc:AlternateContent>
  <xr:revisionPtr revIDLastSave="0" documentId="13_ncr:1_{FE905B2A-DF21-4480-A115-3B958CE335C8}" xr6:coauthVersionLast="36" xr6:coauthVersionMax="36" xr10:uidLastSave="{00000000-0000-0000-0000-000000000000}"/>
  <bookViews>
    <workbookView xWindow="0" yWindow="0" windowWidth="15360" windowHeight="7635" tabRatio="8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O34" i="10"/>
  <c r="CO35" i="10" s="1"/>
  <c r="CO36" i="10" s="1"/>
  <c r="BW34" i="10"/>
  <c r="BW35" i="10" s="1"/>
  <c r="BW36" i="10" s="1"/>
  <c r="BW37" i="10" s="1"/>
  <c r="BW38" i="10" s="1"/>
  <c r="BW39" i="10" s="1"/>
  <c r="BW40" i="10" s="1"/>
  <c r="BW41" i="10" s="1"/>
  <c r="BW42"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<sst xmlns="http://schemas.openxmlformats.org/spreadsheetml/2006/main" count="1066" uniqueCount="595">
  <si>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</si>
  <si>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</si>
  <si>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</si>
  <si>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</si>
  <si>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</si>
  <si>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</si>
  <si>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</si>
  <si>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</si>
  <si>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</si>
  <si>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</si>
  <si>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</si>
  <si>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</si>
  <si>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</si>
  <si>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</si>
  <si>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</si>
  <si>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</si>
  <si>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</si>
  <si>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</si>
  <si>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</si>
  <si>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</si>
  <si>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</si>
  <si>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</si>
  <si>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</si>
  <si>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</si>
  <si>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</si>
  <si>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</si>
  <si>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</si>
  <si>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</si>
  <si>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</si>
  <si>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</si>
  <si>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</si>
  <si>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</si>
  <si>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</si>
  <si>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</si>
  <si>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</si>
  <si>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</si>
  <si>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</si>
  <si>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</si>
  <si>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</si>
  <si>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</si>
  <si>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</si>
  <si>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</si>
  <si>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</si>
  <si>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</si>
  <si>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</si>
  <si>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</si>
  <si>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</si>
  <si>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</si>
  <si>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</si>
  <si>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</si>
  <si>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</si>
  <si>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</si>
  <si>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</si>
  <si>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</si>
  <si>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</si>
  <si>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</si>
  <si>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</si>
  <si>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</si>
  <si>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</si>
  <si>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</si>
  <si>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</si>
  <si>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</si>
  <si>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</si>
  <si>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</si>
  <si>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</si>
  <si>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</si>
  <si>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</si>
  <si>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</si>
  <si>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</si>
  <si>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</si>
  <si>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</si>
  <si>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</si>
  <si>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</si>
  <si>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</si>
  <si>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</si>
  <si>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</si>
  <si>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</si>
  <si>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</si>
  <si>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</si>
  <si>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</si>
  <si>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</si>
  <si>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</si>
  <si>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</si>
  <si>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</si>
  <si>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</si>
  <si>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</si>
  <si>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</si>
  <si>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</si>
  <si>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</si>
  <si>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</si>
  <si>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</si>
  <si>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</si>
  <si>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</si>
  <si>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</si>
  <si>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</si>
  <si>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</si>
  <si>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</si>
  <si>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</si>
  <si>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</si>
  <si>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</si>
  <si>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</si>
  <si>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</si>
  <si>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</si>
  <si>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</si>
  <si>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</si>
  <si>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</si>
  <si>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</si>
  <si>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</si>
  <si>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</si>
  <si>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</si>
  <si>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</si>
  <si>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</si>
  <si>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</si>
  <si>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</si>
  <si>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</si>
  <si>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</si>
  <si>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</si>
  <si>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</si>
  <si>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</si>
  <si>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</si>
  <si>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</si>
  <si>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</si>
  <si>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</si>
  <si>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</si>
  <si>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</si>
  <si>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</si>
  <si>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</si>
  <si>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</si>
  <si>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</si>
  <si>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</si>
  <si>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</si>
  <si>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</si>
  <si>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</si>
  <si>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</si>
  <si>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</si>
  <si>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</si>
  <si>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</si>
  <si>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</si>
  <si>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</si>
  <si>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</si>
  <si>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</si>
  <si>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</si>
  <si>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</si>
  <si>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</si>
  <si>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</si>
  <si>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</si>
  <si>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</si>
  <si>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</si>
  <si>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</si>
  <si>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</si>
  <si>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</si>
  <si>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</si>
  <si>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</si>
  <si>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</si>
  <si>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</si>
  <si>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</si>
  <si>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</si>
  <si>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</si>
  <si>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</si>
  <si>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</si>
  <si>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</si>
  <si>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</si>
  <si>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</si>
  <si>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</si>
  <si>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</si>
  <si>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</si>
  <si>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</si>
  <si>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</si>
  <si>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</si>
  <si>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</si>
  <si>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</si>
  <si>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</si>
  <si>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</si>
  <si>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</si>
  <si>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</si>
  <si>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</si>
  <si>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</si>
  <si>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</si>
  <si>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</si>
  <si>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</si>
  <si>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</si>
  <si>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</si>
  <si>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</si>
  <si>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</si>
  <si>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</si>
  <si>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</si>
  <si>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</si>
  <si>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</si>
  <si>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</si>
  <si>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</si>
  <si>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</si>
  <si>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</si>
  <si>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</si>
  <si>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</si>
  <si>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</si>
  <si>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</si>
  <si>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</si>
  <si>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</si>
  <si>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</si>
  <si>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</si>
  <si>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</si>
  <si>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</si>
  <si>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</si>
  <si>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</si>
  <si>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</si>
  <si>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</si>
  <si>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</si>
  <si>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</si>
  <si>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</si>
  <si>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</si>
  <si>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</si>
  <si>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</si>
  <si>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</si>
  <si>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</si>
  <si>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</si>
  <si>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</si>
  <si>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</si>
  <si>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</si>
  <si>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</si>
  <si>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</si>
  <si>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</si>
  <si>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青森県弘前市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</si>
  <si>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</si>
  <si>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</si>
  <si>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</si>
  <si>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</si>
  <si>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</si>
  <si>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</si>
  <si>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</si>
  <si>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</si>
  <si>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</si>
  <si>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</si>
  <si>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</si>
  <si>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</si>
  <si>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</si>
  <si>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</si>
  <si>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</si>
  <si>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</si>
  <si>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</si>
  <si>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</si>
  <si>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</si>
  <si>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</si>
  <si>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</si>
  <si>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</si>
  <si>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</si>
  <si>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</si>
  <si>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</si>
  <si>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</si>
  <si>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</si>
  <si>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</si>
  <si>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</si>
  <si>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</si>
  <si>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</si>
  <si>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</si>
  <si>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</si>
  <si>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</si>
  <si>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</si>
  <si>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</si>
  <si>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</si>
  <si>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</si>
  <si>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</si>
  <si>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</si>
  <si>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</si>
  <si>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</si>
  <si>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</si>
  <si>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</si>
  <si>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</si>
  <si>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</si>
  <si>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</si>
  <si>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</si>
  <si>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</si>
  <si>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</si>
  <si>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</si>
  <si>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</si>
  <si>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</si>
  <si>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</si>
  <si>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</si>
  <si>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</si>
  <si>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</si>
  <si>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</si>
  <si>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</si>
  <si>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</si>
  <si>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</si>
  <si>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</si>
  <si>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</si>
  <si>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</si>
  <si>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</si>
  <si>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</si>
  <si>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</si>
  <si>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</si>
  <si>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</si>
  <si>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</si>
  <si>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</si>
  <si>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</si>
  <si>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</si>
  <si>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</si>
  <si>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</si>
  <si>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</si>
  <si>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</si>
  <si>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</si>
  <si>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</si>
  <si>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</si>
  <si>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</si>
  <si>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</si>
  <si>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</si>
  <si>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</si>
  <si>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</si>
  <si>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</si>
  <si>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</si>
  <si>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</si>
  <si>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</si>
  <si>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</si>
  <si>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</si>
  <si>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</si>
  <si>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</si>
  <si>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</si>
  <si>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</si>
  <si>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</si>
  <si>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</si>
  <si>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</si>
  <si>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</si>
  <si>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</si>
  <si>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</si>
  <si>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</si>
  <si>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</si>
  <si>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</si>
  <si>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</si>
  <si>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</si>
  <si>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</si>
  <si>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</si>
  <si>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</si>
  <si>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</si>
  <si>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</si>
  <si>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</si>
  <si>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</si>
  <si>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</si>
  <si>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</si>
  <si>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</si>
  <si>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</si>
  <si>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</si>
  <si>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</si>
  <si>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</si>
  <si>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</si>
  <si>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</si>
  <si>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</si>
  <si>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</si>
  <si>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</si>
  <si>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</si>
  <si>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</si>
  <si>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</si>
  <si>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</si>
  <si>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</si>
  <si>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</si>
  <si>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</si>
  <si>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</si>
  <si>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</si>
  <si>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</si>
  <si>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</si>
  <si>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</si>
  <si>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</si>
  <si>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</si>
  <si>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</si>
  <si>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</si>
  <si>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</si>
  <si>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</si>
  <si>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</si>
  <si>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</si>
  <si>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</si>
  <si>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</si>
  <si>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</si>
  <si>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</si>
  <si>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</si>
  <si>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</si>
  <si>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青森県弘前市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</si>
  <si>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</si>
  <si>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</si>
  <si>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</si>
  <si>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</si>
  <si>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</si>
  <si>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</si>
  <si>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</si>
  <si>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</si>
  <si>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</si>
  <si>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</si>
  <si>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</si>
  <si>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</si>
  <si>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</si>
  <si>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</si>
  <si>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</si>
  <si>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</si>
  <si>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</si>
  <si>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</si>
  <si>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</si>
  <si>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</si>
  <si>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病院事業清算費特別会計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</si>
  <si>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</si>
  <si>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</si>
  <si>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</si>
  <si>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</si>
  <si>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</si>
  <si>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</si>
  <si>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</si>
  <si>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</si>
  <si>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</si>
  <si>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</si>
  <si>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</si>
  <si>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</si>
  <si>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</si>
  <si>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</si>
  <si>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</si>
  <si>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</si>
  <si>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</si>
  <si>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</si>
  <si>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</si>
  <si>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</si>
  <si>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</si>
  <si>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</si>
  <si>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</si>
  <si>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</si>
  <si>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</si>
  <si>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</si>
  <si>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</si>
  <si>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</si>
  <si>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</si>
  <si>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</si>
  <si>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</si>
  <si>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</si>
  <si>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</si>
  <si>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</si>
  <si>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</si>
  <si>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</si>
  <si>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</si>
  <si>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</si>
  <si>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</si>
  <si>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</si>
  <si>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</si>
  <si>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</si>
  <si>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</si>
  <si>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</si>
  <si>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</si>
  <si>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</si>
  <si>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</si>
  <si>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</si>
  <si>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</si>
  <si>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</si>
  <si>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</si>
  <si>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</si>
  <si>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</si>
  <si>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</si>
  <si>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</si>
  <si>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</si>
  <si>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</si>
  <si>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</si>
  <si>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</si>
  <si>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</si>
  <si>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</si>
  <si>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</si>
  <si>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</si>
  <si>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</si>
  <si>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</si>
  <si>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</si>
  <si>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</si>
  <si>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</si>
  <si>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</si>
  <si>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</si>
  <si>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</si>
  <si>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</si>
  <si>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</si>
  <si>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</si>
  <si>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</si>
  <si>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</si>
  <si>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</si>
  <si>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</si>
  <si>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</si>
  <si>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</si>
  <si>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</si>
  <si>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</si>
  <si>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</si>
  <si>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</si>
  <si>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</si>
  <si>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</si>
  <si>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</si>
  <si>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</si>
  <si>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</si>
  <si>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</si>
  <si>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</si>
  <si>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</si>
  <si>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</si>
  <si>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</si>
  <si>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</si>
  <si>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</si>
  <si>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</si>
  <si>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</si>
  <si>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</si>
  <si>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</si>
  <si>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</si>
  <si>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</si>
  <si>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</si>
  <si>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</si>
  <si>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</si>
  <si>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</si>
  <si>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</si>
  <si>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</si>
  <si>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</si>
  <si>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</si>
  <si>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</si>
  <si>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</si>
  <si>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</si>
  <si>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</si>
  <si>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</si>
  <si>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</si>
  <si>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</si>
  <si>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</si>
  <si>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</si>
  <si>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</si>
  <si>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</si>
  <si>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</si>
  <si>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</si>
  <si>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</si>
  <si>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</si>
  <si>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</si>
  <si>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</si>
  <si>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</si>
  <si>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</si>
  <si>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</si>
  <si>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</si>
  <si>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</si>
  <si>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</si>
  <si>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</si>
  <si>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</si>
  <si>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</si>
  <si>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</si>
  <si>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</si>
  <si>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</si>
  <si>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</si>
  <si>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</si>
  <si>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</si>
  <si>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</si>
  <si>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</si>
  <si>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</si>
  <si>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</si>
  <si>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</si>
  <si>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</si>
  <si>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</si>
  <si>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</si>
  <si>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</si>
  <si>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</si>
  <si>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</si>
  <si>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</si>
  <si>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</si>
  <si>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</si>
  <si>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</si>
  <si>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</si>
  <si>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</si>
  <si>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</si>
  <si>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</si>
  <si>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</si>
  <si>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0.41</t>
  </si>
  <si>
    <t>▲ 1.41</t>
  </si>
  <si>
    <t>▲ 1.76</t>
  </si>
  <si>
    <t>水道事業会計</t>
  </si>
  <si>
    <t>下水道事業会計</t>
  </si>
  <si>
    <t>介護保険特別会計</t>
  </si>
  <si>
    <t>国民健康保険特別会計</t>
  </si>
  <si>
    <t>一般会計</t>
  </si>
  <si>
    <t>病院事業清算費特別会計</t>
  </si>
  <si>
    <t>後期高齢者医療特別会計</t>
  </si>
  <si>
    <t>その他会計（赤字）</t>
  </si>
  <si>
    <t>▲ 0.62</t>
  </si>
  <si>
    <t>▲ 0.51</t>
  </si>
  <si>
    <t>その他会計（黒字）</t>
  </si>
  <si>
    <t>（百万円）</t>
    <phoneticPr fontId="5"/>
  </si>
  <si>
    <t>H30</t>
    <phoneticPr fontId="5"/>
  </si>
  <si>
    <t>R01</t>
    <phoneticPr fontId="5"/>
  </si>
  <si>
    <t>R02</t>
    <phoneticPr fontId="5"/>
  </si>
  <si>
    <t>R03</t>
    <phoneticPr fontId="5"/>
  </si>
  <si>
    <t>R04</t>
    <phoneticPr fontId="5"/>
  </si>
  <si>
    <t>法適用企業</t>
  </si>
  <si>
    <t>弘前地区環境整備事務組合</t>
  </si>
  <si>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</si>
  <si>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</si>
  <si>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</si>
  <si>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</si>
  <si>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</si>
  <si>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</si>
  <si>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</si>
  <si>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1">
      <t>グミ</t>
    </rPh>
    <rPh sb="11" eb="12">
      <t>ア</t>
    </rPh>
    <phoneticPr fontId="2"/>
  </si>
  <si>
    <t>一般社団法人　岩木振興社</t>
    <rPh sb="0" eb="6">
      <t>イッパンシャダンホウジン</t>
    </rPh>
    <rPh sb="7" eb="9">
      <t>イワキ</t>
    </rPh>
    <rPh sb="9" eb="11">
      <t>シンコウ</t>
    </rPh>
    <rPh sb="11" eb="12">
      <t>シャ</t>
    </rPh>
    <phoneticPr fontId="2"/>
  </si>
  <si>
    <t>一般社団法人　星と森のロマントピア</t>
    <rPh sb="0" eb="6">
      <t>イッパンシャダンホウジン</t>
    </rPh>
    <rPh sb="7" eb="8">
      <t>ホシ</t>
    </rPh>
    <rPh sb="9" eb="10">
      <t>モリ</t>
    </rPh>
    <phoneticPr fontId="2"/>
  </si>
  <si>
    <t>一般社団法人　弘前市みどりの協会</t>
    <rPh sb="0" eb="6">
      <t>イッパンシャダンホウジン</t>
    </rPh>
    <rPh sb="7" eb="10">
      <t>ヒロサキシ</t>
    </rPh>
    <rPh sb="14" eb="16">
      <t>キョウカイ</t>
    </rPh>
    <phoneticPr fontId="2"/>
  </si>
  <si>
    <t>まちづくり振興基金</t>
  </si>
  <si>
    <t>地域福祉基金</t>
  </si>
  <si>
    <t>子ども未来基金</t>
  </si>
  <si>
    <t>地域経済活性化基金</t>
    <rPh sb="0" eb="9">
      <t>チイキケイザイカッセイカキキン</t>
    </rPh>
    <phoneticPr fontId="2"/>
  </si>
  <si>
    <t>弘前公園お城とさくら基金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</si>
</sst>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44366</c:v>
                </c:pt>
                <c:pt idx="1">
                  <c:v>51043</c:v>
                </c:pt>
                <c:pt idx="2">
                  <c:v>42898</c:v>
                </c:pt>
                <c:pt idx="3">
                  <c:v>57604</c:v>
                </c:pt>
                <c:pt idx="4">
                  <c:v>58103</c:v>
                </c:pt>
              </c:numCache>
            </c:numRef>
          </c:val>
          <c:smooth val="0"/>
          <c:extLst>
            <c:ext xmlns:c16="http://schemas.microsoft.com/office/drawing/2014/chart" uri="{C3380CC4-5D6E-409C-BE32-E72D297353CC}">
              <c16:uniqueId val="{00000000-804F-4A99-A56B-C3754CD012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41045</c:v>
                </c:pt>
                <c:pt idx="1">
                  <c:v>47342</c:v>
                </c:pt>
                <c:pt idx="2">
                  <c:v>34354</c:v>
                </c:pt>
                <c:pt idx="3">
                  <c:v>43383</c:v>
                </c:pt>
                <c:pt idx="4">
                  <c:v>43716</c:v>
                </c:pt>
              </c:numCache>
            </c:numRef>
          </c:val>
          <c:smooth val="0"/>
          <c:extLst>
            <c:ext xmlns:c16="http://schemas.microsoft.com/office/drawing/2014/chart" uri="{C3380CC4-5D6E-409C-BE32-E72D297353CC}">
              <c16:uniqueId val="{00000001-804F-4A99-A56B-C3754CD012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1.29</c:v>
                </c:pt>
                <c:pt idx="1">
                  <c:v>1.27</c:v>
                </c:pt>
                <c:pt idx="2">
                  <c:v>0.99</c:v>
                </c:pt>
                <c:pt idx="3">
                  <c:v>3</c:v>
                </c:pt>
                <c:pt idx="4">
                  <c:v>1.38</c:v>
                </c:pt>
              </c:numCache>
            </c:numRef>
          </c:val>
          <c:extLst>
            <c:ext xmlns:c16="http://schemas.microsoft.com/office/drawing/2014/chart" uri="{C3380CC4-5D6E-409C-BE32-E72D297353CC}">
              <c16:uniqueId val="{00000000-5B60-4502-87CF-EAA162E413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6.92</c:v>
                </c:pt>
                <c:pt idx="1">
                  <c:v>7.39</c:v>
                </c:pt>
                <c:pt idx="2">
                  <c:v>6.1</c:v>
                </c:pt>
                <c:pt idx="3">
                  <c:v>6.65</c:v>
                </c:pt>
                <c:pt idx="4">
                  <c:v>6.79</c:v>
                </c:pt>
              </c:numCache>
            </c:numRef>
          </c:val>
          <c:extLst>
            <c:ext xmlns:c16="http://schemas.microsoft.com/office/drawing/2014/chart" uri="{C3380CC4-5D6E-409C-BE32-E72D297353CC}">
              <c16:uniqueId val="{00000001-5B60-4502-87CF-EAA162E413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-0.41</c:v>
                </c:pt>
                <c:pt idx="1">
                  <c:v>0.4</c:v>
                </c:pt>
                <c:pt idx="2">
                  <c:v>-1.41</c:v>
                </c:pt>
                <c:pt idx="3">
                  <c:v>2.81</c:v>
                </c:pt>
                <c:pt idx="4">
                  <c:v>-1.76</c:v>
                </c:pt>
              </c:numCache>
            </c:numRef>
          </c:val>
          <c:smooth val="0"/>
          <c:extLst>
            <c:ext xmlns:c16="http://schemas.microsoft.com/office/drawing/2014/chart" uri="{C3380CC4-5D6E-409C-BE32-E72D297353CC}">
              <c16:uniqueId val="{00000002-5B60-4502-87CF-EAA162E413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#N/A</c:v>
                </c:pt>
                <c:pt idx="5">
                  <c:v>0.98</c:v>
                </c:pt>
                <c:pt idx="6">
                  <c:v>#N/A</c:v>
                </c:pt>
                <c:pt idx="7">
                  <c:v>0.79</c:v>
                </c:pt>
                <c:pt idx="8">
                  <c:v>0</c:v>
                </c:pt>
                <c:pt idx="9">
                  <c:v>0</c:v>
                </c:pt>
              </c:numCache>
            </c:numRef>
          </c:val>
          <c:extLst>
            <c:ext xmlns:c16="http://schemas.microsoft.com/office/drawing/2014/chart" uri="{C3380CC4-5D6E-409C-BE32-E72D297353CC}">
              <c16:uniqueId val="{00000000-0421-44FA-B9DF-01F0EA35C6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0.62</c:v>
                </c:pt>
                <c:pt idx="1">
                  <c:v>#N/A</c:v>
                </c:pt>
                <c:pt idx="2">
                  <c:v>0.51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0421-44FA-B9DF-01F0EA35C6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21-44FA-B9DF-01F0EA35C6C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0.05</c:v>
                </c:pt>
                <c:pt idx="4">
                  <c:v>#N/A</c:v>
                </c:pt>
                <c:pt idx="5">
                  <c:v>0.08</c:v>
                </c:pt>
                <c:pt idx="6">
                  <c:v>#N/A</c:v>
                </c:pt>
                <c:pt idx="7">
                  <c:v>0.1</c:v>
                </c:pt>
                <c:pt idx="8">
                  <c:v>#N/A</c:v>
                </c:pt>
                <c:pt idx="9">
                  <c:v>0.13</c:v>
                </c:pt>
              </c:numCache>
            </c:numRef>
          </c:val>
          <c:extLst>
            <c:ext xmlns:c16="http://schemas.microsoft.com/office/drawing/2014/chart" uri="{C3380CC4-5D6E-409C-BE32-E72D297353CC}">
              <c16:uniqueId val="{00000003-0421-44FA-B9DF-01F0EA35C6C3}"/>
            </c:ext>
          </c:extLst>
        </c:ser>
        <c:ser>
          <c:idx val="4"/>
          <c:order val="4"/>
          <c:tx>
            <c:strRef>
              <c:f>データシート!$A$31</c:f>
              <c:strCache>
                <c:ptCount val="1"/>
                <c:pt idx="0">
                  <c:v>病院事業清算費特別会計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0.42</c:v>
                </c:pt>
              </c:numCache>
            </c:numRef>
          </c:val>
          <c:extLst>
            <c:ext xmlns:c16="http://schemas.microsoft.com/office/drawing/2014/chart" uri="{C3380CC4-5D6E-409C-BE32-E72D297353CC}">
              <c16:uniqueId val="{00000004-0421-44FA-B9DF-01F0EA35C6C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1.28</c:v>
                </c:pt>
                <c:pt idx="2">
                  <c:v>#N/A</c:v>
                </c:pt>
                <c:pt idx="3">
                  <c:v>1.26</c:v>
                </c:pt>
                <c:pt idx="4">
                  <c:v>#N/A</c:v>
                </c:pt>
                <c:pt idx="5">
                  <c:v>0.99</c:v>
                </c:pt>
                <c:pt idx="6">
                  <c:v>#N/A</c:v>
                </c:pt>
                <c:pt idx="7">
                  <c:v>3</c:v>
                </c:pt>
                <c:pt idx="8">
                  <c:v>#N/A</c:v>
                </c:pt>
                <c:pt idx="9">
                  <c:v>1.37</c:v>
                </c:pt>
              </c:numCache>
            </c:numRef>
          </c:val>
          <c:extLst>
            <c:ext xmlns:c16="http://schemas.microsoft.com/office/drawing/2014/chart" uri="{C3380CC4-5D6E-409C-BE32-E72D297353CC}">
              <c16:uniqueId val="{00000005-0421-44FA-B9DF-01F0EA35C6C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1.71</c:v>
                </c:pt>
                <c:pt idx="2">
                  <c:v>#N/A</c:v>
                </c:pt>
                <c:pt idx="3">
                  <c:v>1.25</c:v>
                </c:pt>
                <c:pt idx="4">
                  <c:v>#N/A</c:v>
                </c:pt>
                <c:pt idx="5">
                  <c:v>1.53</c:v>
                </c:pt>
                <c:pt idx="6">
                  <c:v>#N/A</c:v>
                </c:pt>
                <c:pt idx="7">
                  <c:v>1.62</c:v>
                </c:pt>
                <c:pt idx="8">
                  <c:v>#N/A</c:v>
                </c:pt>
                <c:pt idx="9">
                  <c:v>1.5</c:v>
                </c:pt>
              </c:numCache>
            </c:numRef>
          </c:val>
          <c:extLst>
            <c:ext xmlns:c16="http://schemas.microsoft.com/office/drawing/2014/chart" uri="{C3380CC4-5D6E-409C-BE32-E72D297353CC}">
              <c16:uniqueId val="{00000006-0421-44FA-B9DF-01F0EA35C6C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0.96</c:v>
                </c:pt>
                <c:pt idx="2">
                  <c:v>#N/A</c:v>
                </c:pt>
                <c:pt idx="3">
                  <c:v>0.28000000000000003</c:v>
                </c:pt>
                <c:pt idx="4">
                  <c:v>#N/A</c:v>
                </c:pt>
                <c:pt idx="5">
                  <c:v>0.24</c:v>
                </c:pt>
                <c:pt idx="6">
                  <c:v>#N/A</c:v>
                </c:pt>
                <c:pt idx="7">
                  <c:v>1.21</c:v>
                </c:pt>
                <c:pt idx="8">
                  <c:v>#N/A</c:v>
                </c:pt>
                <c:pt idx="9">
                  <c:v>1.77</c:v>
                </c:pt>
              </c:numCache>
            </c:numRef>
          </c:val>
          <c:extLst>
            <c:ext xmlns:c16="http://schemas.microsoft.com/office/drawing/2014/chart" uri="{C3380CC4-5D6E-409C-BE32-E72D297353CC}">
              <c16:uniqueId val="{00000007-0421-44FA-B9DF-01F0EA35C6C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5.07</c:v>
                </c:pt>
                <c:pt idx="2">
                  <c:v>#N/A</c:v>
                </c:pt>
                <c:pt idx="3">
                  <c:v>5.18</c:v>
                </c:pt>
                <c:pt idx="4">
                  <c:v>#N/A</c:v>
                </c:pt>
                <c:pt idx="5">
                  <c:v>4.63</c:v>
                </c:pt>
                <c:pt idx="6">
                  <c:v>#N/A</c:v>
                </c:pt>
                <c:pt idx="7">
                  <c:v>4.16</c:v>
                </c:pt>
                <c:pt idx="8">
                  <c:v>#N/A</c:v>
                </c:pt>
                <c:pt idx="9">
                  <c:v>3.61</c:v>
                </c:pt>
              </c:numCache>
            </c:numRef>
          </c:val>
          <c:extLst>
            <c:ext xmlns:c16="http://schemas.microsoft.com/office/drawing/2014/chart" uri="{C3380CC4-5D6E-409C-BE32-E72D297353CC}">
              <c16:uniqueId val="{00000008-0421-44FA-B9DF-01F0EA35C6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7.99</c:v>
                </c:pt>
                <c:pt idx="2">
                  <c:v>#N/A</c:v>
                </c:pt>
                <c:pt idx="3">
                  <c:v>9.18</c:v>
                </c:pt>
                <c:pt idx="4">
                  <c:v>#N/A</c:v>
                </c:pt>
                <c:pt idx="5">
                  <c:v>10.08</c:v>
                </c:pt>
                <c:pt idx="6">
                  <c:v>#N/A</c:v>
                </c:pt>
                <c:pt idx="7">
                  <c:v>10.83</c:v>
                </c:pt>
                <c:pt idx="8">
                  <c:v>#N/A</c:v>
                </c:pt>
                <c:pt idx="9">
                  <c:v>12.03</c:v>
                </c:pt>
              </c:numCache>
            </c:numRef>
          </c:val>
          <c:extLst>
            <c:ext xmlns:c16="http://schemas.microsoft.com/office/drawing/2014/chart" uri="{C3380CC4-5D6E-409C-BE32-E72D297353CC}">
              <c16:uniqueId val="{00000009-0421-44FA-B9DF-01F0EA35C6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8046</c:v>
                </c:pt>
                <c:pt idx="5">
                  <c:v>7987</c:v>
                </c:pt>
                <c:pt idx="8">
                  <c:v>8001</c:v>
                </c:pt>
                <c:pt idx="11">
                  <c:v>8056</c:v>
                </c:pt>
                <c:pt idx="14">
                  <c:v>7946</c:v>
                </c:pt>
              </c:numCache>
            </c:numRef>
          </c:val>
          <c:extLst>
            <c:ext xmlns:c16="http://schemas.microsoft.com/office/drawing/2014/chart" uri="{C3380CC4-5D6E-409C-BE32-E72D297353CC}">
              <c16:uniqueId val="{00000000-CCB7-4A75-84D5-3E7C843D20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B7-4A75-84D5-3E7C843D20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17</c:v>
                </c:pt>
                <c:pt idx="6">
                  <c:v>44</c:v>
                </c:pt>
                <c:pt idx="9">
                  <c:v>151</c:v>
                </c:pt>
                <c:pt idx="12">
                  <c:v>55</c:v>
                </c:pt>
              </c:numCache>
            </c:numRef>
          </c:val>
          <c:extLst>
            <c:ext xmlns:c16="http://schemas.microsoft.com/office/drawing/2014/chart" uri="{C3380CC4-5D6E-409C-BE32-E72D297353CC}">
              <c16:uniqueId val="{00000002-CCB7-4A75-84D5-3E7C843D20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354</c:v>
                </c:pt>
                <c:pt idx="3">
                  <c:v>374</c:v>
                </c:pt>
                <c:pt idx="6">
                  <c:v>388</c:v>
                </c:pt>
                <c:pt idx="9">
                  <c:v>367</c:v>
                </c:pt>
                <c:pt idx="12">
                  <c:v>327</c:v>
                </c:pt>
              </c:numCache>
            </c:numRef>
          </c:val>
          <c:extLst>
            <c:ext xmlns:c16="http://schemas.microsoft.com/office/drawing/2014/chart" uri="{C3380CC4-5D6E-409C-BE32-E72D297353CC}">
              <c16:uniqueId val="{00000003-CCB7-4A75-84D5-3E7C843D20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1616</c:v>
                </c:pt>
                <c:pt idx="3">
                  <c:v>1608</c:v>
                </c:pt>
                <c:pt idx="6">
                  <c:v>1564</c:v>
                </c:pt>
                <c:pt idx="9">
                  <c:v>1497</c:v>
                </c:pt>
                <c:pt idx="12">
                  <c:v>1324</c:v>
                </c:pt>
              </c:numCache>
            </c:numRef>
          </c:val>
          <c:extLst>
            <c:ext xmlns:c16="http://schemas.microsoft.com/office/drawing/2014/chart" uri="{C3380CC4-5D6E-409C-BE32-E72D297353CC}">
              <c16:uniqueId val="{00000004-CCB7-4A75-84D5-3E7C843D20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B7-4A75-84D5-3E7C843D20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B7-4A75-84D5-3E7C843D20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8354</c:v>
                </c:pt>
                <c:pt idx="3">
                  <c:v>8287</c:v>
                </c:pt>
                <c:pt idx="6">
                  <c:v>8185</c:v>
                </c:pt>
                <c:pt idx="9">
                  <c:v>8483</c:v>
                </c:pt>
                <c:pt idx="12">
                  <c:v>8638</c:v>
                </c:pt>
              </c:numCache>
            </c:numRef>
          </c:val>
          <c:extLst>
            <c:ext xmlns:c16="http://schemas.microsoft.com/office/drawing/2014/chart" uri="{C3380CC4-5D6E-409C-BE32-E72D297353CC}">
              <c16:uniqueId val="{00000007-CCB7-4A75-84D5-3E7C843D20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2288</c:v>
                </c:pt>
                <c:pt idx="2">
                  <c:v>#N/A</c:v>
                </c:pt>
                <c:pt idx="3">
                  <c:v>#N/A</c:v>
                </c:pt>
                <c:pt idx="4">
                  <c:v>2299</c:v>
                </c:pt>
                <c:pt idx="5">
                  <c:v>#N/A</c:v>
                </c:pt>
                <c:pt idx="6">
                  <c:v>#N/A</c:v>
                </c:pt>
                <c:pt idx="7">
                  <c:v>2180</c:v>
                </c:pt>
                <c:pt idx="8">
                  <c:v>#N/A</c:v>
                </c:pt>
                <c:pt idx="9">
                  <c:v>#N/A</c:v>
                </c:pt>
                <c:pt idx="10">
                  <c:v>2442</c:v>
                </c:pt>
                <c:pt idx="11">
                  <c:v>#N/A</c:v>
                </c:pt>
                <c:pt idx="12">
                  <c:v>#N/A</c:v>
                </c:pt>
                <c:pt idx="13">
                  <c:v>2398</c:v>
                </c:pt>
                <c:pt idx="14">
                  <c:v>#N/A</c:v>
                </c:pt>
              </c:numCache>
            </c:numRef>
          </c:val>
          <c:smooth val="0"/>
          <c:extLst>
            <c:ext xmlns:c16="http://schemas.microsoft.com/office/drawing/2014/chart" uri="{C3380CC4-5D6E-409C-BE32-E72D297353CC}">
              <c16:uniqueId val="{00000008-CCB7-4A75-84D5-3E7C843D20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82376</c:v>
                </c:pt>
                <c:pt idx="5">
                  <c:v>79650</c:v>
                </c:pt>
                <c:pt idx="8">
                  <c:v>76808</c:v>
                </c:pt>
                <c:pt idx="11">
                  <c:v>73459</c:v>
                </c:pt>
                <c:pt idx="14">
                  <c:v>69860</c:v>
                </c:pt>
              </c:numCache>
            </c:numRef>
          </c:val>
          <c:extLst>
            <c:ext xmlns:c16="http://schemas.microsoft.com/office/drawing/2014/chart" uri="{C3380CC4-5D6E-409C-BE32-E72D297353CC}">
              <c16:uniqueId val="{00000000-EB47-4F1A-AFA8-205B4F99EE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8471</c:v>
                </c:pt>
                <c:pt idx="5">
                  <c:v>8140</c:v>
                </c:pt>
                <c:pt idx="8">
                  <c:v>8274</c:v>
                </c:pt>
                <c:pt idx="11">
                  <c:v>8038</c:v>
                </c:pt>
                <c:pt idx="14">
                  <c:v>7545</c:v>
                </c:pt>
              </c:numCache>
            </c:numRef>
          </c:val>
          <c:extLst>
            <c:ext xmlns:c16="http://schemas.microsoft.com/office/drawing/2014/chart" uri="{C3380CC4-5D6E-409C-BE32-E72D297353CC}">
              <c16:uniqueId val="{00000001-EB47-4F1A-AFA8-205B4F99EE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6842</c:v>
                </c:pt>
                <c:pt idx="5">
                  <c:v>7000</c:v>
                </c:pt>
                <c:pt idx="8">
                  <c:v>7185</c:v>
                </c:pt>
                <c:pt idx="11">
                  <c:v>8054</c:v>
                </c:pt>
                <c:pt idx="14">
                  <c:v>9075</c:v>
                </c:pt>
              </c:numCache>
            </c:numRef>
          </c:val>
          <c:extLst>
            <c:ext xmlns:c16="http://schemas.microsoft.com/office/drawing/2014/chart" uri="{C3380CC4-5D6E-409C-BE32-E72D297353CC}">
              <c16:uniqueId val="{00000002-EB47-4F1A-AFA8-205B4F99EE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47-4F1A-AFA8-205B4F99EE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47-4F1A-AFA8-205B4F99EE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47-4F1A-AFA8-205B4F99EE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7062</c:v>
                </c:pt>
                <c:pt idx="3">
                  <c:v>7120</c:v>
                </c:pt>
                <c:pt idx="6">
                  <c:v>7006</c:v>
                </c:pt>
                <c:pt idx="9">
                  <c:v>6970</c:v>
                </c:pt>
                <c:pt idx="12">
                  <c:v>7284</c:v>
                </c:pt>
              </c:numCache>
            </c:numRef>
          </c:val>
          <c:extLst>
            <c:ext xmlns:c16="http://schemas.microsoft.com/office/drawing/2014/chart" uri="{C3380CC4-5D6E-409C-BE32-E72D297353CC}">
              <c16:uniqueId val="{00000006-EB47-4F1A-AFA8-205B4F99EE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1402</c:v>
                </c:pt>
                <c:pt idx="3">
                  <c:v>1453</c:v>
                </c:pt>
                <c:pt idx="6">
                  <c:v>1727</c:v>
                </c:pt>
                <c:pt idx="9">
                  <c:v>1630</c:v>
                </c:pt>
                <c:pt idx="12">
                  <c:v>1515</c:v>
                </c:pt>
              </c:numCache>
            </c:numRef>
          </c:val>
          <c:extLst>
            <c:ext xmlns:c16="http://schemas.microsoft.com/office/drawing/2014/chart" uri="{C3380CC4-5D6E-409C-BE32-E72D297353CC}">
              <c16:uniqueId val="{00000007-EB47-4F1A-AFA8-205B4F99EE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19461</c:v>
                </c:pt>
                <c:pt idx="3">
                  <c:v>18215</c:v>
                </c:pt>
                <c:pt idx="6">
                  <c:v>16828</c:v>
                </c:pt>
                <c:pt idx="9">
                  <c:v>15850</c:v>
                </c:pt>
                <c:pt idx="12">
                  <c:v>13952</c:v>
                </c:pt>
              </c:numCache>
            </c:numRef>
          </c:val>
          <c:extLst>
            <c:ext xmlns:c16="http://schemas.microsoft.com/office/drawing/2014/chart" uri="{C3380CC4-5D6E-409C-BE32-E72D297353CC}">
              <c16:uniqueId val="{00000008-EB47-4F1A-AFA8-205B4F99EE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47-4F1A-AFA8-205B4F99EE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87978</c:v>
                </c:pt>
                <c:pt idx="3">
                  <c:v>86251</c:v>
                </c:pt>
                <c:pt idx="6">
                  <c:v>83898</c:v>
                </c:pt>
                <c:pt idx="9">
                  <c:v>82554</c:v>
                </c:pt>
                <c:pt idx="12">
                  <c:v>80468</c:v>
                </c:pt>
              </c:numCache>
            </c:numRef>
          </c:val>
          <c:extLst>
            <c:ext xmlns:c16="http://schemas.microsoft.com/office/drawing/2014/chart" uri="{C3380CC4-5D6E-409C-BE32-E72D297353CC}">
              <c16:uniqueId val="{0000000A-EB47-4F1A-AFA8-205B4F99EE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18215</c:v>
                </c:pt>
                <c:pt idx="2">
                  <c:v>#N/A</c:v>
                </c:pt>
                <c:pt idx="3">
                  <c:v>#N/A</c:v>
                </c:pt>
                <c:pt idx="4">
                  <c:v>18250</c:v>
                </c:pt>
                <c:pt idx="5">
                  <c:v>#N/A</c:v>
                </c:pt>
                <c:pt idx="6">
                  <c:v>#N/A</c:v>
                </c:pt>
                <c:pt idx="7">
                  <c:v>17193</c:v>
                </c:pt>
                <c:pt idx="8">
                  <c:v>#N/A</c:v>
                </c:pt>
                <c:pt idx="9">
                  <c:v>#N/A</c:v>
                </c:pt>
                <c:pt idx="10">
                  <c:v>17454</c:v>
                </c:pt>
                <c:pt idx="11">
                  <c:v>#N/A</c:v>
                </c:pt>
                <c:pt idx="12">
                  <c:v>#N/A</c:v>
                </c:pt>
                <c:pt idx="13">
                  <c:v>16737</c:v>
                </c:pt>
                <c:pt idx="14">
                  <c:v>#N/A</c:v>
                </c:pt>
              </c:numCache>
            </c:numRef>
          </c:val>
          <c:smooth val="0"/>
          <c:extLst>
            <c:ext xmlns:c16="http://schemas.microsoft.com/office/drawing/2014/chart" uri="{C3380CC4-5D6E-409C-BE32-E72D297353CC}">
              <c16:uniqueId val="{0000000B-EB47-4F1A-AFA8-205B4F99EE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2588</c:v>
                </c:pt>
                <c:pt idx="1">
                  <c:v>2924</c:v>
                </c:pt>
                <c:pt idx="2">
                  <c:v>2904</c:v>
                </c:pt>
              </c:numCache>
            </c:numRef>
          </c:val>
          <c:extLst>
            <c:ext xmlns:c16="http://schemas.microsoft.com/office/drawing/2014/chart" uri="{C3380CC4-5D6E-409C-BE32-E72D297353CC}">
              <c16:uniqueId val="{00000000-42ED-4968-BF1D-0163073B86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694</c:v>
                </c:pt>
                <c:pt idx="1">
                  <c:v>694</c:v>
                </c:pt>
                <c:pt idx="2">
                  <c:v>1057</c:v>
                </c:pt>
              </c:numCache>
            </c:numRef>
          </c:val>
          <c:extLst>
            <c:ext xmlns:c16="http://schemas.microsoft.com/office/drawing/2014/chart" uri="{C3380CC4-5D6E-409C-BE32-E72D297353CC}">
              <c16:uniqueId val="{00000001-42ED-4968-BF1D-0163073B86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5823</c:v>
                </c:pt>
                <c:pt idx="1">
                  <c:v>6395</c:v>
                </c:pt>
                <c:pt idx="2">
                  <c:v>6828</c:v>
                </c:pt>
              </c:numCache>
            </c:numRef>
          </c:val>
          <c:extLst>
            <c:ext xmlns:c16="http://schemas.microsoft.com/office/drawing/2014/chart" uri="{C3380CC4-5D6E-409C-BE32-E72D297353CC}">
              <c16:uniqueId val="{00000002-42ED-4968-BF1D-0163073B86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元利償還金については、庁舎増改築等の大規模建設事業が終了し、元金償還額より起債発行額が少なくなったことから</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にかけて減少傾向にあったものの、臨時財政対策債や病院事業に対する公営企業会計出資金に係る元金償還が開始となったことから</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から増加傾向にある。</a:t>
          </a:r>
        </a:p>
        <a:p>
          <a:r>
            <a:rPr kumimoji="1" lang="ja-JP" altLang="en-US" sz="1200">
              <a:latin typeface="ＭＳ ゴシック" pitchFamily="49" charset="-128"/>
              <a:ea typeface="ＭＳ ゴシック" pitchFamily="49" charset="-128"/>
            </a:rPr>
            <a:t>　実質公債費比率の分子は、前述の元利償還金が増加しているものの、公営企業債の元利償還金に対する繰入金等が減少していることから、</a:t>
          </a:r>
          <a:r>
            <a:rPr kumimoji="1" lang="en-US" altLang="ja-JP" sz="1200">
              <a:latin typeface="ＭＳ ゴシック" pitchFamily="49" charset="-128"/>
              <a:ea typeface="ＭＳ ゴシック" pitchFamily="49" charset="-128"/>
            </a:rPr>
            <a:t>R4</a:t>
          </a:r>
          <a:r>
            <a:rPr kumimoji="1" lang="ja-JP" altLang="en-US" sz="1200">
              <a:latin typeface="ＭＳ ゴシック" pitchFamily="49" charset="-128"/>
              <a:ea typeface="ＭＳ ゴシック" pitchFamily="49" charset="-128"/>
            </a:rPr>
            <a:t>については減少している。</a:t>
          </a:r>
        </a:p>
        <a:p>
          <a:r>
            <a:rPr kumimoji="1" lang="ja-JP" altLang="en-US" sz="1200">
              <a:latin typeface="ＭＳ ゴシック" pitchFamily="49" charset="-128"/>
              <a:ea typeface="ＭＳ ゴシック" pitchFamily="49" charset="-128"/>
            </a:rPr>
            <a:t>　今後は老朽化した施設の大規模改修等を計画的に実施することにより公債費は減少する見込みとなっており、引き続き交付税算入のある地方債を活用する等、健全な財政運営に努めていく。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80">
              <a:latin typeface="ＭＳ ゴシック" pitchFamily="49" charset="-128"/>
              <a:ea typeface="ＭＳ ゴシック" pitchFamily="49" charset="-128"/>
            </a:rPr>
            <a:t>　将来負担額</a:t>
          </a:r>
          <a:r>
            <a:rPr kumimoji="1" lang="en-US" altLang="ja-JP" sz="1180">
              <a:latin typeface="ＭＳ ゴシック" pitchFamily="49" charset="-128"/>
              <a:ea typeface="ＭＳ ゴシック" pitchFamily="49" charset="-128"/>
            </a:rPr>
            <a:t>(A)</a:t>
          </a:r>
          <a:r>
            <a:rPr kumimoji="1" lang="ja-JP" altLang="en-US" sz="1180">
              <a:latin typeface="ＭＳ ゴシック" pitchFamily="49" charset="-128"/>
              <a:ea typeface="ＭＳ ゴシック" pitchFamily="49" charset="-128"/>
            </a:rPr>
            <a:t>のうち、「一般会計等に係る地方債の現在高」については、老朽化施設の大規模改修等により</a:t>
          </a:r>
          <a:r>
            <a:rPr kumimoji="1" lang="en-US" altLang="ja-JP" sz="1180">
              <a:latin typeface="ＭＳ ゴシック" pitchFamily="49" charset="-128"/>
              <a:ea typeface="ＭＳ ゴシック" pitchFamily="49" charset="-128"/>
            </a:rPr>
            <a:t>H29</a:t>
          </a:r>
          <a:r>
            <a:rPr kumimoji="1" lang="ja-JP" altLang="en-US" sz="1180">
              <a:latin typeface="ＭＳ ゴシック" pitchFamily="49" charset="-128"/>
              <a:ea typeface="ＭＳ ゴシック" pitchFamily="49" charset="-128"/>
            </a:rPr>
            <a:t>年度まで増加傾向にあったが、</a:t>
          </a:r>
          <a:r>
            <a:rPr kumimoji="1" lang="en-US" altLang="ja-JP" sz="1180">
              <a:latin typeface="ＭＳ ゴシック" pitchFamily="49" charset="-128"/>
              <a:ea typeface="ＭＳ ゴシック" pitchFamily="49" charset="-128"/>
            </a:rPr>
            <a:t>H30</a:t>
          </a:r>
          <a:r>
            <a:rPr kumimoji="1" lang="ja-JP" altLang="en-US" sz="1180">
              <a:latin typeface="ＭＳ ゴシック" pitchFamily="49" charset="-128"/>
              <a:ea typeface="ＭＳ ゴシック" pitchFamily="49" charset="-128"/>
            </a:rPr>
            <a:t>年度から減少に転じ、</a:t>
          </a:r>
          <a:r>
            <a:rPr kumimoji="1" lang="en-US" altLang="ja-JP" sz="1180">
              <a:latin typeface="ＭＳ ゴシック" pitchFamily="49" charset="-128"/>
              <a:ea typeface="ＭＳ ゴシック" pitchFamily="49" charset="-128"/>
            </a:rPr>
            <a:t>R4</a:t>
          </a:r>
          <a:r>
            <a:rPr kumimoji="1" lang="ja-JP" altLang="en-US" sz="1180">
              <a:latin typeface="ＭＳ ゴシック" pitchFamily="49" charset="-128"/>
              <a:ea typeface="ＭＳ ゴシック" pitchFamily="49" charset="-128"/>
            </a:rPr>
            <a:t>年度においても発行額を償還額が上回ったことで地方債現在高は減少している。「公営企業債等繰入見込額」については、</a:t>
          </a:r>
          <a:r>
            <a:rPr kumimoji="1" lang="en-US" altLang="ja-JP" sz="1180">
              <a:latin typeface="ＭＳ ゴシック" pitchFamily="49" charset="-128"/>
              <a:ea typeface="ＭＳ ゴシック" pitchFamily="49" charset="-128"/>
            </a:rPr>
            <a:t>R4</a:t>
          </a:r>
          <a:r>
            <a:rPr kumimoji="1" lang="ja-JP" altLang="en-US" sz="1180">
              <a:latin typeface="ＭＳ ゴシック" pitchFamily="49" charset="-128"/>
              <a:ea typeface="ＭＳ ゴシック" pitchFamily="49" charset="-128"/>
            </a:rPr>
            <a:t>年度においても下水道事業会計における地方債現在高の減や病院事業会計の閉鎖により繰入見込額は減少している。</a:t>
          </a:r>
        </a:p>
        <a:p>
          <a:r>
            <a:rPr kumimoji="1" lang="ja-JP" altLang="en-US" sz="1180">
              <a:latin typeface="ＭＳ ゴシック" pitchFamily="49" charset="-128"/>
              <a:ea typeface="ＭＳ ゴシック" pitchFamily="49" charset="-128"/>
            </a:rPr>
            <a:t>　充当可能財源等</a:t>
          </a:r>
          <a:r>
            <a:rPr kumimoji="1" lang="en-US" altLang="ja-JP" sz="1180">
              <a:latin typeface="ＭＳ ゴシック" pitchFamily="49" charset="-128"/>
              <a:ea typeface="ＭＳ ゴシック" pitchFamily="49" charset="-128"/>
            </a:rPr>
            <a:t>(B)</a:t>
          </a:r>
          <a:r>
            <a:rPr kumimoji="1" lang="ja-JP" altLang="en-US" sz="1180">
              <a:latin typeface="ＭＳ ゴシック" pitchFamily="49" charset="-128"/>
              <a:ea typeface="ＭＳ ゴシック" pitchFamily="49" charset="-128"/>
            </a:rPr>
            <a:t>のうち、「充当可能基金」は、普通交付税の追加配分等により増加しており、「基準財政需要額算入見込額」は、既発債の償還進捗により減少している。</a:t>
          </a:r>
        </a:p>
        <a:p>
          <a:r>
            <a:rPr kumimoji="1" lang="ja-JP" altLang="en-US" sz="1180">
              <a:latin typeface="ＭＳ ゴシック" pitchFamily="49" charset="-128"/>
              <a:ea typeface="ＭＳ ゴシック" pitchFamily="49" charset="-128"/>
            </a:rPr>
            <a:t>　「将来負担比率の分子」は、地方債現在高の減により</a:t>
          </a:r>
          <a:r>
            <a:rPr kumimoji="1" lang="en-US" altLang="ja-JP" sz="1180">
              <a:latin typeface="ＭＳ ゴシック" pitchFamily="49" charset="-128"/>
              <a:ea typeface="ＭＳ ゴシック" pitchFamily="49" charset="-128"/>
            </a:rPr>
            <a:t>H30</a:t>
          </a:r>
          <a:r>
            <a:rPr kumimoji="1" lang="ja-JP" altLang="en-US" sz="1180">
              <a:latin typeface="ＭＳ ゴシック" pitchFamily="49" charset="-128"/>
              <a:ea typeface="ＭＳ ゴシック" pitchFamily="49" charset="-128"/>
            </a:rPr>
            <a:t>年度以降減少傾向にあり、</a:t>
          </a:r>
          <a:r>
            <a:rPr kumimoji="1" lang="en-US" altLang="ja-JP" sz="1180">
              <a:latin typeface="ＭＳ ゴシック" pitchFamily="49" charset="-128"/>
              <a:ea typeface="ＭＳ ゴシック" pitchFamily="49" charset="-128"/>
            </a:rPr>
            <a:t>R3</a:t>
          </a:r>
          <a:r>
            <a:rPr kumimoji="1" lang="ja-JP" altLang="en-US" sz="1180">
              <a:latin typeface="ＭＳ ゴシック" pitchFamily="49" charset="-128"/>
              <a:ea typeface="ＭＳ ゴシック" pitchFamily="49" charset="-128"/>
            </a:rPr>
            <a:t>年度は増加したものの、令和</a:t>
          </a:r>
          <a:r>
            <a:rPr kumimoji="1" lang="en-US" altLang="ja-JP" sz="1180">
              <a:latin typeface="ＭＳ ゴシック" pitchFamily="49" charset="-128"/>
              <a:ea typeface="ＭＳ ゴシック" pitchFamily="49" charset="-128"/>
            </a:rPr>
            <a:t>4</a:t>
          </a:r>
          <a:r>
            <a:rPr kumimoji="1" lang="ja-JP" altLang="en-US" sz="1180">
              <a:latin typeface="ＭＳ ゴシック" pitchFamily="49" charset="-128"/>
              <a:ea typeface="ＭＳ ゴシック" pitchFamily="49" charset="-128"/>
            </a:rPr>
            <a:t>年度は地方債現在高等の減により将来負担額</a:t>
          </a:r>
          <a:r>
            <a:rPr kumimoji="1" lang="en-US" altLang="ja-JP" sz="1180">
              <a:latin typeface="ＭＳ ゴシック" pitchFamily="49" charset="-128"/>
              <a:ea typeface="ＭＳ ゴシック" pitchFamily="49" charset="-128"/>
            </a:rPr>
            <a:t>(A)</a:t>
          </a:r>
          <a:r>
            <a:rPr kumimoji="1" lang="ja-JP" altLang="en-US" sz="1180">
              <a:latin typeface="ＭＳ ゴシック" pitchFamily="49" charset="-128"/>
              <a:ea typeface="ＭＳ ゴシック" pitchFamily="49" charset="-128"/>
            </a:rPr>
            <a:t>の減が充当可能財源等</a:t>
          </a:r>
          <a:r>
            <a:rPr kumimoji="1" lang="en-US" altLang="ja-JP" sz="1180">
              <a:latin typeface="ＭＳ ゴシック" pitchFamily="49" charset="-128"/>
              <a:ea typeface="ＭＳ ゴシック" pitchFamily="49" charset="-128"/>
            </a:rPr>
            <a:t>(B)</a:t>
          </a:r>
          <a:r>
            <a:rPr kumimoji="1" lang="ja-JP" altLang="en-US" sz="1180">
              <a:latin typeface="ＭＳ ゴシック" pitchFamily="49" charset="-128"/>
              <a:ea typeface="ＭＳ ゴシック" pitchFamily="49" charset="-128"/>
            </a:rPr>
            <a:t>の減を上回ったことから減少している。</a:t>
          </a:r>
        </a:p>
        <a:p>
          <a:r>
            <a:rPr kumimoji="1" lang="ja-JP" altLang="en-US" sz="1180">
              <a:latin typeface="ＭＳ ゴシック" pitchFamily="49" charset="-128"/>
              <a:ea typeface="ＭＳ ゴシック" pitchFamily="49" charset="-128"/>
            </a:rPr>
            <a:t>　今後も交付税措置のある有利な地方債の活用等により財政負担の軽減を図り、将来世代の負担が過度にならないよう、健全な財政運営に努めていく。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青森県弘前市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財政調整基金については除排雪経費や災害復旧経費の増により取崩額が増加したことから前年度比約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億円の減となったが、減債基金及びその他特定目的基金については、令和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年度決算剰余金のほか、ふるさと納税寄附金に係る積立金の増により合わせて約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億円の増となっており、基金全体の現在高としては前年度比約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今後も人口減少や普通交付税の減額などによる歳入一般財源の減少が予想されるが、公共施設の適正管理や行財政改革などに積極的に取り組むことで、更なる積み増しができるよう努める。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　　　：地域住民の連帯強化及び地域振興に関する施策の推進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：市民の保健及び福祉に関する施策の推進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　　　　　：子育て支援に関する施策の推進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弘前公園お城とさくら基金：弘前公園の管理及び整備に関する施策の推進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　　　：債券運用収入やふるさと納税寄附金など約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　　　　　：ふるさと納税寄附金などによる積立額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百万円を上回ったことによる増加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弘前公園お城とさくら基金：ふるさと納税寄附金などによる積立額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千万円が取崩額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千万円を下回ったことによる減少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　　　：債券運用に係る有価証券売却益などを財源として計画的に積み立てる予定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：地域福祉関係経費の増加に備えて、今後も積み増ししていく予定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　　　　　：子ども医療費の無償化など子育て支援に関する施策に備えて積み立てしていく予定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弘前公園お城とさくら基金：弘前公園のさくらの管理や景観保持・整備など、老朽化による維持管理費の増加に備えて積み立てしていく予定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除排雪経費や災害復旧経費の増による取崩額が令和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年度決算剰余金による積立額を上回ったことにより、前年度比約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災害や豪雪などに備え、一定程度の額を確保できている状況ではあるものの、引き続き中長期的な視点に立ち、健全な財政運営に努めていく。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年度決算剰余金による積立を行ったことから、前年度比約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将来の地方債償還を見据え、計画的に積み立てを行っていく。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164,243
163,410
524.20
89,194,192
87,761,370
588,475
42,750,689
79,609,125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自主財源が約３割と乏しいことから財政基盤が弱く、類似団体内において依然として低順位となっている。</a:t>
          </a:r>
        </a:p>
        <a:p>
          <a:r>
            <a:rPr kumimoji="1" lang="ja-JP" altLang="en-US" sz="1300">
              <a:latin typeface="ＭＳ Ｐゴシック" panose="020B0600070205080204" pitchFamily="50" charset="-128"/>
              <a:ea typeface="ＭＳ Ｐゴシック" panose="020B0600070205080204" pitchFamily="50" charset="-128"/>
            </a:rPr>
            <a:t>　今後も人口減少や高齢化の進行により、市税収入の大きな伸びは期待できない状況にあるが、移住・定住促進や企業誘致、雇用創出などの経済対策等を推進していくほか、ふるさと納税の増収にも積極的に取り組むことにより、自主財源の確保に努め、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42</xdr:row>
      <xdr:rowOff>25400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7226300"/>
          <a:ext cx="0" cy="530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111777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42</xdr:row>
      <xdr:rowOff>25400</xdr:rowOff>
    </xdr:from>
    <xdr:to>
      <xdr:col>24</xdr:col>
      <xdr:colOff>12700</xdr:colOff>
      <xdr:row>42</xdr:row>
      <xdr:rowOff>25400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41910</xdr:rowOff>
    </xdr:from>
    <xdr:to>
      <xdr:col>23</xdr:col>
      <xdr:colOff>133350</xdr:colOff>
      <xdr:row>45</xdr:row>
      <xdr:rowOff>41910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757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41910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92710</xdr:rowOff>
    </xdr:from>
    <xdr:to>
      <xdr:col>19</xdr:col>
      <xdr:colOff>184150</xdr:colOff>
      <xdr:row>44</xdr:row>
      <xdr:rowOff>22860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33037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3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41910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36</xdr:row>
      <xdr:rowOff>38100</xdr:rowOff>
    </xdr:from>
    <xdr:to>
      <xdr:col>15</xdr:col>
      <xdr:colOff>133350</xdr:colOff>
      <xdr:row>36</xdr:row>
      <xdr:rowOff>139700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41910</xdr:rowOff>
    </xdr:from>
    <xdr:to>
      <xdr:col>11</xdr:col>
      <xdr:colOff>31750</xdr:colOff>
      <xdr:row>45</xdr:row>
      <xdr:rowOff>41910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36</xdr:row>
      <xdr:rowOff>38100</xdr:rowOff>
    </xdr:from>
    <xdr:to>
      <xdr:col>11</xdr:col>
      <xdr:colOff>82550</xdr:colOff>
      <xdr:row>36</xdr:row>
      <xdr:rowOff>139700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162560</xdr:rowOff>
    </xdr:from>
    <xdr:to>
      <xdr:col>23</xdr:col>
      <xdr:colOff>184150</xdr:colOff>
      <xdr:row>45</xdr:row>
      <xdr:rowOff>92710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58437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60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162560</xdr:rowOff>
    </xdr:from>
    <xdr:to>
      <xdr:col>19</xdr:col>
      <xdr:colOff>184150</xdr:colOff>
      <xdr:row>45</xdr:row>
      <xdr:rowOff>92710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77487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79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162560</xdr:rowOff>
    </xdr:from>
    <xdr:to>
      <xdr:col>11</xdr:col>
      <xdr:colOff>82550</xdr:colOff>
      <xdr:row>45</xdr:row>
      <xdr:rowOff>92710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77487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162560</xdr:rowOff>
    </xdr:from>
    <xdr:to>
      <xdr:col>7</xdr:col>
      <xdr:colOff>31750</xdr:colOff>
      <xdr:row>45</xdr:row>
      <xdr:rowOff>92710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77487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人件費・物件費等の減少により経常経費充当一般財源は減少したが、普通交付税・地方特例交付金等の減少により、経常一般財源総額が経常経費充当一般財源を超える減少となり、経常収支比率は前年度の</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％へ悪化した。</a:t>
          </a:r>
        </a:p>
        <a:p>
          <a:r>
            <a:rPr kumimoji="1" lang="ja-JP" altLang="en-US" sz="1300">
              <a:latin typeface="ＭＳ Ｐゴシック" panose="020B0600070205080204" pitchFamily="50" charset="-128"/>
              <a:ea typeface="ＭＳ Ｐゴシック" panose="020B0600070205080204" pitchFamily="50" charset="-128"/>
            </a:rPr>
            <a:t>　類似団体内平均・全国平均・青森県平均のいずれも上回っているため、今後も事務事業の見直しをさらに進めるとともに自主財源の確保に努めていく。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64</xdr:row>
      <xdr:rowOff>63500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10233"/>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35577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63500</xdr:rowOff>
    </xdr:from>
    <xdr:to>
      <xdr:col>24</xdr:col>
      <xdr:colOff>12700</xdr:colOff>
      <xdr:row>64</xdr:row>
      <xdr:rowOff>63500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5292</xdr:rowOff>
    </xdr:from>
    <xdr:to>
      <xdr:col>23</xdr:col>
      <xdr:colOff>133350</xdr:colOff>
      <xdr:row>63</xdr:row>
      <xdr:rowOff>74083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92292"/>
          <a:ext cx="838200" cy="5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101194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8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84667</xdr:rowOff>
    </xdr:from>
    <xdr:to>
      <xdr:col>23</xdr:col>
      <xdr:colOff>184150</xdr:colOff>
      <xdr:row>62</xdr:row>
      <xdr:rowOff>14817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5292</xdr:rowOff>
    </xdr:from>
    <xdr:to>
      <xdr:col>19</xdr:col>
      <xdr:colOff>133350</xdr:colOff>
      <xdr:row>66</xdr:row>
      <xdr:rowOff>2117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92292"/>
          <a:ext cx="889000" cy="10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5292</xdr:rowOff>
    </xdr:from>
    <xdr:to>
      <xdr:col>19</xdr:col>
      <xdr:colOff>184150</xdr:colOff>
      <xdr:row>59</xdr:row>
      <xdr:rowOff>106892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1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117069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988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66</xdr:row>
      <xdr:rowOff>102658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178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24342</xdr:rowOff>
    </xdr:from>
    <xdr:to>
      <xdr:col>15</xdr:col>
      <xdr:colOff>133350</xdr:colOff>
      <xdr:row>61</xdr:row>
      <xdr:rowOff>125942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136119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153458</xdr:rowOff>
    </xdr:from>
    <xdr:to>
      <xdr:col>11</xdr:col>
      <xdr:colOff>31750</xdr:colOff>
      <xdr:row>66</xdr:row>
      <xdr:rowOff>102658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977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24342</xdr:rowOff>
    </xdr:from>
    <xdr:to>
      <xdr:col>11</xdr:col>
      <xdr:colOff>82550</xdr:colOff>
      <xdr:row>61</xdr:row>
      <xdr:rowOff>125942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136119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166810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125942</xdr:rowOff>
    </xdr:from>
    <xdr:to>
      <xdr:col>19</xdr:col>
      <xdr:colOff>184150</xdr:colOff>
      <xdr:row>60</xdr:row>
      <xdr:rowOff>56092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40869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2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51858</xdr:rowOff>
    </xdr:from>
    <xdr:to>
      <xdr:col>11</xdr:col>
      <xdr:colOff>82550</xdr:colOff>
      <xdr:row>66</xdr:row>
      <xdr:rowOff>153458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138235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102658</xdr:rowOff>
    </xdr:from>
    <xdr:to>
      <xdr:col>7</xdr:col>
      <xdr:colOff>31750</xdr:colOff>
      <xdr:row>66</xdr:row>
      <xdr:rowOff>32808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17585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類似団体内平均・全国平均・青森県平均を下回っている。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引き続き、適正な定員管理・給与制度の運用や民間委託等による経常経費の見直しに努め、コストの縮減を図っていく。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39075</xdr:rowOff>
    </xdr:from>
    <xdr:to>
      <xdr:col>23</xdr:col>
      <xdr:colOff>133350</xdr:colOff>
      <xdr:row>88</xdr:row>
      <xdr:rowOff>98222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97975"/>
          <a:ext cx="0" cy="1087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70299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98222</xdr:rowOff>
    </xdr:from>
    <xdr:to>
      <xdr:col>24</xdr:col>
      <xdr:colOff>12700</xdr:colOff>
      <xdr:row>88</xdr:row>
      <xdr:rowOff>98222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85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125452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8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39075</xdr:rowOff>
    </xdr:from>
    <xdr:to>
      <xdr:col>24</xdr:col>
      <xdr:colOff>12700</xdr:colOff>
      <xdr:row>82</xdr:row>
      <xdr:rowOff>39075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9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156232</xdr:rowOff>
    </xdr:from>
    <xdr:to>
      <xdr:col>23</xdr:col>
      <xdr:colOff>133350</xdr:colOff>
      <xdr:row>82</xdr:row>
      <xdr:rowOff>39075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4368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154928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11401</xdr:rowOff>
    </xdr:from>
    <xdr:to>
      <xdr:col>23</xdr:col>
      <xdr:colOff>184150</xdr:colOff>
      <xdr:row>84</xdr:row>
      <xdr:rowOff>113001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37781</xdr:rowOff>
    </xdr:from>
    <xdr:to>
      <xdr:col>19</xdr:col>
      <xdr:colOff>133350</xdr:colOff>
      <xdr:row>81</xdr:row>
      <xdr:rowOff>156232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25231"/>
          <a:ext cx="889000" cy="1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169143</xdr:rowOff>
    </xdr:from>
    <xdr:to>
      <xdr:col>19</xdr:col>
      <xdr:colOff>184150</xdr:colOff>
      <xdr:row>83</xdr:row>
      <xdr:rowOff>99293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2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84070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1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28122</xdr:rowOff>
    </xdr:from>
    <xdr:to>
      <xdr:col>15</xdr:col>
      <xdr:colOff>82550</xdr:colOff>
      <xdr:row>81</xdr:row>
      <xdr:rowOff>37781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44122"/>
          <a:ext cx="889000" cy="18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62026</xdr:rowOff>
    </xdr:from>
    <xdr:to>
      <xdr:col>15</xdr:col>
      <xdr:colOff>133350</xdr:colOff>
      <xdr:row>81</xdr:row>
      <xdr:rowOff>163626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4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148403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3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28122</xdr:rowOff>
    </xdr:from>
    <xdr:to>
      <xdr:col>11</xdr:col>
      <xdr:colOff>31750</xdr:colOff>
      <xdr:row>80</xdr:row>
      <xdr:rowOff>37881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44122"/>
          <a:ext cx="889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120507</xdr:rowOff>
    </xdr:from>
    <xdr:to>
      <xdr:col>11</xdr:col>
      <xdr:colOff>82550</xdr:colOff>
      <xdr:row>81</xdr:row>
      <xdr:rowOff>50657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3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35434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2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99219</xdr:rowOff>
    </xdr:from>
    <xdr:to>
      <xdr:col>7</xdr:col>
      <xdr:colOff>31750</xdr:colOff>
      <xdr:row>81</xdr:row>
      <xdr:rowOff>29369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1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0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159725</xdr:rowOff>
    </xdr:from>
    <xdr:to>
      <xdr:col>23</xdr:col>
      <xdr:colOff>184150</xdr:colOff>
      <xdr:row>82</xdr:row>
      <xdr:rowOff>89875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81002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105432</xdr:rowOff>
    </xdr:from>
    <xdr:to>
      <xdr:col>19</xdr:col>
      <xdr:colOff>184150</xdr:colOff>
      <xdr:row>82</xdr:row>
      <xdr:rowOff>35582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9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45759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61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158431</xdr:rowOff>
    </xdr:from>
    <xdr:to>
      <xdr:col>15</xdr:col>
      <xdr:colOff>133350</xdr:colOff>
      <xdr:row>81</xdr:row>
      <xdr:rowOff>88581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98758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4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148772</xdr:rowOff>
    </xdr:from>
    <xdr:to>
      <xdr:col>11</xdr:col>
      <xdr:colOff>82550</xdr:colOff>
      <xdr:row>80</xdr:row>
      <xdr:rowOff>78922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89099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6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158531</xdr:rowOff>
    </xdr:from>
    <xdr:to>
      <xdr:col>7</xdr:col>
      <xdr:colOff>31750</xdr:colOff>
      <xdr:row>80</xdr:row>
      <xdr:rowOff>88681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0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98858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7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前年度数値同程度となり、類似団体内平均・全国市平均のいずれも下回っている。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引き続き、適正な給与制度の運用に努めていく。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48261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77620"/>
          <a:ext cx="0" cy="1158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20338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0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48261</xdr:rowOff>
    </xdr:from>
    <xdr:to>
      <xdr:col>81</xdr:col>
      <xdr:colOff>133350</xdr:colOff>
      <xdr:row>88</xdr:row>
      <xdr:rowOff>48261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3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90170</xdr:rowOff>
    </xdr:from>
    <xdr:to>
      <xdr:col>81</xdr:col>
      <xdr:colOff>44450</xdr:colOff>
      <xdr:row>81</xdr:row>
      <xdr:rowOff>114300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39776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138430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00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140970</xdr:rowOff>
    </xdr:from>
    <xdr:to>
      <xdr:col>72</xdr:col>
      <xdr:colOff>203200</xdr:colOff>
      <xdr:row>81</xdr:row>
      <xdr:rowOff>138430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8569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140970</xdr:rowOff>
    </xdr:from>
    <xdr:to>
      <xdr:col>68</xdr:col>
      <xdr:colOff>152400</xdr:colOff>
      <xdr:row>81</xdr:row>
      <xdr:rowOff>90170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8569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48261</xdr:rowOff>
    </xdr:from>
    <xdr:to>
      <xdr:col>68</xdr:col>
      <xdr:colOff>203200</xdr:colOff>
      <xdr:row>87</xdr:row>
      <xdr:rowOff>149861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39370</xdr:rowOff>
    </xdr:from>
    <xdr:to>
      <xdr:col>81</xdr:col>
      <xdr:colOff>95250</xdr:colOff>
      <xdr:row>81</xdr:row>
      <xdr:rowOff>140970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132097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87630</xdr:rowOff>
    </xdr:from>
    <xdr:to>
      <xdr:col>73</xdr:col>
      <xdr:colOff>44450</xdr:colOff>
      <xdr:row>82</xdr:row>
      <xdr:rowOff>17780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27957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90170</xdr:rowOff>
    </xdr:from>
    <xdr:to>
      <xdr:col>68</xdr:col>
      <xdr:colOff>203200</xdr:colOff>
      <xdr:row>81</xdr:row>
      <xdr:rowOff>20320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30497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39370</xdr:rowOff>
    </xdr:from>
    <xdr:to>
      <xdr:col>64</xdr:col>
      <xdr:colOff>152400</xdr:colOff>
      <xdr:row>81</xdr:row>
      <xdr:rowOff>140970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151147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類似団体内平均・全国平均・青森県平均を下回っている。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主な要因としては、指定管理制度の導入、業務委託などを計画的に実施してきたことが挙げられる。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年度には定年引上げが段階的に始まることからも、引き続き、事務事業の簡素化・効率化を図るとともに、民間委託や指定管理者制度、会計年度任用職員の活用等を推進し、適正な定員管理に努めていく。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65617</xdr:rowOff>
    </xdr:from>
    <xdr:to>
      <xdr:col>81</xdr:col>
      <xdr:colOff>44450</xdr:colOff>
      <xdr:row>66</xdr:row>
      <xdr:rowOff>2117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35261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151994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09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65617</xdr:rowOff>
    </xdr:from>
    <xdr:to>
      <xdr:col>81</xdr:col>
      <xdr:colOff>133350</xdr:colOff>
      <xdr:row>60</xdr:row>
      <xdr:rowOff>65617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35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92287</xdr:rowOff>
    </xdr:from>
    <xdr:to>
      <xdr:col>81</xdr:col>
      <xdr:colOff>44450</xdr:colOff>
      <xdr:row>60</xdr:row>
      <xdr:rowOff>65617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0783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11447</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35983</xdr:rowOff>
    </xdr:from>
    <xdr:to>
      <xdr:col>77</xdr:col>
      <xdr:colOff>44450</xdr:colOff>
      <xdr:row>59</xdr:row>
      <xdr:rowOff>92287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515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146473</xdr:rowOff>
    </xdr:from>
    <xdr:to>
      <xdr:col>77</xdr:col>
      <xdr:colOff>95250</xdr:colOff>
      <xdr:row>63</xdr:row>
      <xdr:rowOff>76623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61400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11854</xdr:rowOff>
    </xdr:from>
    <xdr:to>
      <xdr:col>72</xdr:col>
      <xdr:colOff>203200</xdr:colOff>
      <xdr:row>59</xdr:row>
      <xdr:rowOff>35983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274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52070</xdr:rowOff>
    </xdr:from>
    <xdr:to>
      <xdr:col>73</xdr:col>
      <xdr:colOff>44450</xdr:colOff>
      <xdr:row>58</xdr:row>
      <xdr:rowOff>153670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163847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94827</xdr:rowOff>
    </xdr:from>
    <xdr:to>
      <xdr:col>68</xdr:col>
      <xdr:colOff>152400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389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35983</xdr:rowOff>
    </xdr:from>
    <xdr:to>
      <xdr:col>68</xdr:col>
      <xdr:colOff>203200</xdr:colOff>
      <xdr:row>58</xdr:row>
      <xdr:rowOff>137583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998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147760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19896</xdr:rowOff>
    </xdr:from>
    <xdr:to>
      <xdr:col>64</xdr:col>
      <xdr:colOff>152400</xdr:colOff>
      <xdr:row>58</xdr:row>
      <xdr:rowOff>121496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996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131673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7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107544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2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41487</xdr:rowOff>
    </xdr:from>
    <xdr:to>
      <xdr:col>77</xdr:col>
      <xdr:colOff>95250</xdr:colOff>
      <xdr:row>59</xdr:row>
      <xdr:rowOff>143087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153264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2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156633</xdr:rowOff>
    </xdr:from>
    <xdr:to>
      <xdr:col>73</xdr:col>
      <xdr:colOff>44450</xdr:colOff>
      <xdr:row>59</xdr:row>
      <xdr:rowOff>86783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71560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132504</xdr:rowOff>
    </xdr:from>
    <xdr:to>
      <xdr:col>68</xdr:col>
      <xdr:colOff>203200</xdr:colOff>
      <xdr:row>59</xdr:row>
      <xdr:rowOff>62654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47431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44027</xdr:rowOff>
    </xdr:from>
    <xdr:to>
      <xdr:col>64</xdr:col>
      <xdr:colOff>152400</xdr:colOff>
      <xdr:row>58</xdr:row>
      <xdr:rowOff>145627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130404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減要因は、臨時財政対策債に係る利率見直しによる利子の減少のほか、地方債を発行するにあたり交付税算入のある有利な地方債を積極的に活用していることが挙げられる。主な増要因は、臨時財政対策債や病院事業に対する公営企業会計出資金に係る元金償還金の額が増加したため、結果的に前年度数値から増加したものである。</a:t>
          </a:r>
        </a:p>
        <a:p>
          <a:r>
            <a:rPr kumimoji="1" lang="ja-JP" altLang="en-US" sz="1300">
              <a:latin typeface="ＭＳ Ｐゴシック" panose="020B0600070205080204" pitchFamily="50" charset="-128"/>
              <a:ea typeface="ＭＳ Ｐゴシック" panose="020B0600070205080204" pitchFamily="50" charset="-128"/>
            </a:rPr>
            <a:t>　今後も引き続き地方債の計画的な発行に努めるとともに、交付税措置のある有利な地方債を活用し、健全な財政運営に努めていく。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89807</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33457"/>
          <a:ext cx="0" cy="1172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4734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89807</xdr:rowOff>
    </xdr:from>
    <xdr:to>
      <xdr:col>81</xdr:col>
      <xdr:colOff>133350</xdr:colOff>
      <xdr:row>37</xdr:row>
      <xdr:rowOff>89807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3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127000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82749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92528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41</xdr:row>
      <xdr:rowOff>127907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505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35</xdr:row>
      <xdr:rowOff>106136</xdr:rowOff>
    </xdr:from>
    <xdr:to>
      <xdr:col>73</xdr:col>
      <xdr:colOff>44450</xdr:colOff>
      <xdr:row>36</xdr:row>
      <xdr:rowOff>36286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1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46463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43</xdr:row>
      <xdr:rowOff>26307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5735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3628</xdr:rowOff>
    </xdr:from>
    <xdr:to>
      <xdr:col>68</xdr:col>
      <xdr:colOff>203200</xdr:colOff>
      <xdr:row>36</xdr:row>
      <xdr:rowOff>105228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17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115405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107043</xdr:rowOff>
    </xdr:from>
    <xdr:to>
      <xdr:col>64</xdr:col>
      <xdr:colOff>152400</xdr:colOff>
      <xdr:row>37</xdr:row>
      <xdr:rowOff>37193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47370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41728</xdr:rowOff>
    </xdr:from>
    <xdr:to>
      <xdr:col>73</xdr:col>
      <xdr:colOff>44450</xdr:colOff>
      <xdr:row>40</xdr:row>
      <xdr:rowOff>143328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前年度数値と比較して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主な要因としては、地方債の償還額が発行額を上回ったことによる地方債現在高の減のほか、下水道事業会計の地方債現在高の減や病院事業会計の閉鎖による公営企業債等繰入見込額の減が挙げられる。</a:t>
          </a:r>
        </a:p>
        <a:p>
          <a:r>
            <a:rPr kumimoji="1" lang="ja-JP" altLang="en-US" sz="1200">
              <a:latin typeface="ＭＳ Ｐゴシック" panose="020B0600070205080204" pitchFamily="50" charset="-128"/>
              <a:ea typeface="ＭＳ Ｐゴシック" panose="020B0600070205080204" pitchFamily="50" charset="-128"/>
            </a:rPr>
            <a:t>　地方債現在高は老朽化施設の改修事業等により増加傾向にあったが、</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以降は減少しており、今後も将来負担比率は低下するものと見込まれる。引き続き、交付税措置のある地方債の活用や適正な定員管理に努め、将来世代の負担が過度にならないよう、健全な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151384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129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123461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55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151384</xdr:rowOff>
    </xdr:from>
    <xdr:to>
      <xdr:col>81</xdr:col>
      <xdr:colOff>133350</xdr:colOff>
      <xdr:row>20</xdr:row>
      <xdr:rowOff>151384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58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151384</xdr:rowOff>
    </xdr:from>
    <xdr:to>
      <xdr:col>81</xdr:col>
      <xdr:colOff>44450</xdr:colOff>
      <xdr:row>20</xdr:row>
      <xdr:rowOff>165862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358038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165862</xdr:rowOff>
    </xdr:from>
    <xdr:to>
      <xdr:col>77</xdr:col>
      <xdr:colOff>44450</xdr:colOff>
      <xdr:row>21</xdr:row>
      <xdr:rowOff>23368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5948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52959</xdr:rowOff>
    </xdr:from>
    <xdr:to>
      <xdr:col>77</xdr:col>
      <xdr:colOff>95250</xdr:colOff>
      <xdr:row>15</xdr:row>
      <xdr:rowOff>154559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164736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93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23368</xdr:rowOff>
    </xdr:from>
    <xdr:to>
      <xdr:col>72</xdr:col>
      <xdr:colOff>203200</xdr:colOff>
      <xdr:row>21</xdr:row>
      <xdr:rowOff>122301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623818"/>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11811</xdr:rowOff>
    </xdr:from>
    <xdr:to>
      <xdr:col>73</xdr:col>
      <xdr:colOff>44450</xdr:colOff>
      <xdr:row>16</xdr:row>
      <xdr:rowOff>113411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75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123588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52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110236</xdr:rowOff>
    </xdr:from>
    <xdr:to>
      <xdr:col>68</xdr:col>
      <xdr:colOff>152400</xdr:colOff>
      <xdr:row>21</xdr:row>
      <xdr:rowOff>122301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71068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139700</xdr:rowOff>
    </xdr:from>
    <xdr:to>
      <xdr:col>68</xdr:col>
      <xdr:colOff>203200</xdr:colOff>
      <xdr:row>17</xdr:row>
      <xdr:rowOff>69850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80027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62357</xdr:rowOff>
    </xdr:from>
    <xdr:to>
      <xdr:col>64</xdr:col>
      <xdr:colOff>152400</xdr:colOff>
      <xdr:row>17</xdr:row>
      <xdr:rowOff>163957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2684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100584</xdr:rowOff>
    </xdr:from>
    <xdr:to>
      <xdr:col>81</xdr:col>
      <xdr:colOff>95250</xdr:colOff>
      <xdr:row>21</xdr:row>
      <xdr:rowOff>30734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5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167911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42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115062</xdr:rowOff>
    </xdr:from>
    <xdr:to>
      <xdr:col>77</xdr:col>
      <xdr:colOff>95250</xdr:colOff>
      <xdr:row>21</xdr:row>
      <xdr:rowOff>45212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5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29989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63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144018</xdr:rowOff>
    </xdr:from>
    <xdr:to>
      <xdr:col>73</xdr:col>
      <xdr:colOff>44450</xdr:colOff>
      <xdr:row>21</xdr:row>
      <xdr:rowOff>74168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58945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6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71501</xdr:rowOff>
    </xdr:from>
    <xdr:to>
      <xdr:col>68</xdr:col>
      <xdr:colOff>203200</xdr:colOff>
      <xdr:row>22</xdr:row>
      <xdr:rowOff>1651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6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157878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75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59436</xdr:rowOff>
    </xdr:from>
    <xdr:to>
      <xdr:col>64</xdr:col>
      <xdr:colOff>152400</xdr:colOff>
      <xdr:row>21</xdr:row>
      <xdr:rowOff>161036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6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145813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7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164,243
163,410
524.20
89,194,192
87,761,370
588,475
42,750,689
79,609,125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ポイント増加したが、全国平均を下回っており、類似団体内で比較すると最も低い数値となっている。</a:t>
          </a:r>
        </a:p>
        <a:p>
          <a:r>
            <a:rPr kumimoji="1" lang="ja-JP" altLang="en-US" sz="1300">
              <a:latin typeface="ＭＳ Ｐゴシック" panose="020B0600070205080204" pitchFamily="50" charset="-128"/>
              <a:ea typeface="ＭＳ Ｐゴシック" panose="020B0600070205080204" pitchFamily="50" charset="-128"/>
            </a:rPr>
            <a:t>　全国平均等の数値を下回っている要因として、これまで適正な定員管理・給与制度の運用に努めてきたことに加え、ごみ処理業務や消防業務等を一部事務組合で行っていることで人件費が補助費等として支出されていることが挙げられる。引き続き、適正な定員管理・給与制度の運用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50800</xdr:rowOff>
    </xdr:from>
    <xdr:to>
      <xdr:col>24</xdr:col>
      <xdr:colOff>25400</xdr:colOff>
      <xdr:row>33</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50800</xdr:rowOff>
    </xdr:from>
    <xdr:to>
      <xdr:col>19</xdr:col>
      <xdr:colOff>187325</xdr:colOff>
      <xdr:row>34</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086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127000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84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114300</xdr:rowOff>
    </xdr:from>
    <xdr:to>
      <xdr:col>15</xdr:col>
      <xdr:colOff>149225</xdr:colOff>
      <xdr:row>38</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127000</xdr:rowOff>
    </xdr:from>
    <xdr:to>
      <xdr:col>11</xdr:col>
      <xdr:colOff>9525</xdr:colOff>
      <xdr:row>34</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8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133350</xdr:rowOff>
    </xdr:from>
    <xdr:to>
      <xdr:col>11</xdr:col>
      <xdr:colOff>60325</xdr:colOff>
      <xdr:row>37</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0</xdr:rowOff>
    </xdr:from>
    <xdr:to>
      <xdr:col>20</xdr:col>
      <xdr:colOff>38100</xdr:colOff>
      <xdr:row>33</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2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76200</xdr:rowOff>
    </xdr:from>
    <xdr:to>
      <xdr:col>11</xdr:col>
      <xdr:colOff>60325</xdr:colOff>
      <xdr:row>34</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19050</xdr:rowOff>
    </xdr:from>
    <xdr:to>
      <xdr:col>6</xdr:col>
      <xdr:colOff>171450</xdr:colOff>
      <xdr:row>34</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前年度数値と比較すると</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ポイント減少したが、類似団体内平均・全国平均・青森県平均をいずれも上回っている状況である。</a:t>
          </a:r>
        </a:p>
        <a:p>
          <a:r>
            <a:rPr kumimoji="1" lang="ja-JP" altLang="en-US" sz="1200">
              <a:latin typeface="ＭＳ Ｐゴシック" panose="020B0600070205080204" pitchFamily="50" charset="-128"/>
              <a:ea typeface="ＭＳ Ｐゴシック" panose="020B0600070205080204" pitchFamily="50" charset="-128"/>
            </a:rPr>
            <a:t>　前年度数値から減少した要因としては、鷹ヶ丘老人福祉センター等指定管理料の減などによるものであるが、民間委託やアウトソーシング等の導入を推進していくことで、物件費については今後増加傾向になることが見込まれることから、ファシリティマネジメントに取り組み、維持管理費を削減する等、引き続き経常経費の見直しに努め、トータルコスト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18</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94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15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94343</xdr:rowOff>
    </xdr:from>
    <xdr:to>
      <xdr:col>82</xdr:col>
      <xdr:colOff>196850</xdr:colOff>
      <xdr:row>18</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18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498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19</xdr:row>
      <xdr:rowOff>151493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15129"/>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2721</xdr:rowOff>
    </xdr:from>
    <xdr:to>
      <xdr:col>78</xdr:col>
      <xdr:colOff>120650</xdr:colOff>
      <xdr:row>15</xdr:row>
      <xdr:rowOff>104321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53522</xdr:rowOff>
    </xdr:from>
    <xdr:to>
      <xdr:col>73</xdr:col>
      <xdr:colOff>180975</xdr:colOff>
      <xdr:row>19</xdr:row>
      <xdr:rowOff>151493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11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20</xdr:row>
      <xdr:rowOff>157843</xdr:rowOff>
    </xdr:from>
    <xdr:to>
      <xdr:col>74</xdr:col>
      <xdr:colOff>31750</xdr:colOff>
      <xdr:row>21</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58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53522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45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20</xdr:row>
      <xdr:rowOff>125186</xdr:rowOff>
    </xdr:from>
    <xdr:to>
      <xdr:col>69</xdr:col>
      <xdr:colOff>142875</xdr:colOff>
      <xdr:row>21</xdr:row>
      <xdr:rowOff>55336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55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40113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125186</xdr:rowOff>
    </xdr:from>
    <xdr:to>
      <xdr:col>65</xdr:col>
      <xdr:colOff>53975</xdr:colOff>
      <xdr:row>21</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55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100693</xdr:rowOff>
    </xdr:from>
    <xdr:to>
      <xdr:col>74</xdr:col>
      <xdr:colOff>31750</xdr:colOff>
      <xdr:row>20</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2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2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49184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6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ポイント増加し、類似団体内平均を下回っているが、青森県平均を上回っている。</a:t>
          </a:r>
        </a:p>
        <a:p>
          <a:r>
            <a:rPr kumimoji="1" lang="ja-JP" altLang="en-US" sz="1300">
              <a:latin typeface="ＭＳ Ｐゴシック" panose="020B0600070205080204" pitchFamily="50" charset="-128"/>
              <a:ea typeface="ＭＳ Ｐゴシック" panose="020B0600070205080204" pitchFamily="50" charset="-128"/>
            </a:rPr>
            <a:t>　前年度数値から増加した主な要因としては、生活保護費等の社会保障関係経費（経常一般財源分）の増加が挙げられる。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今後も引き続き、自立助長への取り組みなどを行い健全な財政運営に努めていく。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567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110672</xdr:rowOff>
    </xdr:from>
    <xdr:to>
      <xdr:col>24</xdr:col>
      <xdr:colOff>25400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0260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110672</xdr:rowOff>
    </xdr:from>
    <xdr:to>
      <xdr:col>19</xdr:col>
      <xdr:colOff>187325</xdr:colOff>
      <xdr:row>55</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026072"/>
          <a:ext cx="8890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57</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5485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143328</xdr:rowOff>
    </xdr:from>
    <xdr:to>
      <xdr:col>11</xdr:col>
      <xdr:colOff>9525</xdr:colOff>
      <xdr:row>57</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058728"/>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59872</xdr:rowOff>
    </xdr:from>
    <xdr:to>
      <xdr:col>20</xdr:col>
      <xdr:colOff>38100</xdr:colOff>
      <xdr:row>52</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74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ポイント増加し、類似団体内平均・全国平均・青森県平均をいずれも上回っている状況である。　</a:t>
          </a:r>
        </a:p>
        <a:p>
          <a:r>
            <a:rPr kumimoji="1" lang="ja-JP" altLang="en-US" sz="1300">
              <a:latin typeface="ＭＳ Ｐゴシック" panose="020B0600070205080204" pitchFamily="50" charset="-128"/>
              <a:ea typeface="ＭＳ Ｐゴシック" panose="020B0600070205080204" pitchFamily="50" charset="-128"/>
            </a:rPr>
            <a:t>　類似団体内平均・全国平均・青森県平均を上回っている主な要因としては、除排雪経費に係る維持補修費が影響している。</a:t>
          </a:r>
        </a:p>
        <a:p>
          <a:r>
            <a:rPr kumimoji="1" lang="ja-JP" altLang="en-US" sz="1300">
              <a:latin typeface="ＭＳ Ｐゴシック" panose="020B0600070205080204" pitchFamily="50" charset="-128"/>
              <a:ea typeface="ＭＳ Ｐゴシック" panose="020B0600070205080204" pitchFamily="50" charset="-128"/>
            </a:rPr>
            <a:t>　今後も引き続き、除排雪業務の適切な執行など歳出の抑制を図る。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19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35560</xdr:rowOff>
    </xdr:from>
    <xdr:to>
      <xdr:col>82</xdr:col>
      <xdr:colOff>196850</xdr:colOff>
      <xdr:row>60</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60</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168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46990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60</xdr:row>
      <xdr:rowOff>58420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168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156210</xdr:rowOff>
    </xdr:from>
    <xdr:to>
      <xdr:col>82</xdr:col>
      <xdr:colOff>158750</xdr:colOff>
      <xdr:row>60</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64787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ポイント増加しており、類似団体平均・全国平均を上回っている状況である。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類似団体平均・全国平均を上回っている大きな要因としては、ごみ処理業務や消防業務等を一部事務組合で行っていることから、負担金の支出額が多いことが挙げられる。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今後も引き続き、本来の負担・補助目的に基づき対象経費を精査し、経費の抑制に努めていく。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61686</xdr:rowOff>
    </xdr:from>
    <xdr:to>
      <xdr:col>82</xdr:col>
      <xdr:colOff>107950</xdr:colOff>
      <xdr:row>40</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480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156227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xdr:rowOff>
    </xdr:from>
    <xdr:to>
      <xdr:col>82</xdr:col>
      <xdr:colOff>196850</xdr:colOff>
      <xdr:row>40</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148063</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61686</xdr:rowOff>
    </xdr:from>
    <xdr:to>
      <xdr:col>82</xdr:col>
      <xdr:colOff>196850</xdr:colOff>
      <xdr:row>32</xdr:row>
      <xdr:rowOff>61686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86178</xdr:rowOff>
    </xdr:from>
    <xdr:to>
      <xdr:col>82</xdr:col>
      <xdr:colOff>107950</xdr:colOff>
      <xdr:row>40</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7727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158041</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141514</xdr:rowOff>
    </xdr:from>
    <xdr:to>
      <xdr:col>82</xdr:col>
      <xdr:colOff>158750</xdr:colOff>
      <xdr:row>37</xdr:row>
      <xdr:rowOff>71664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86178</xdr:rowOff>
    </xdr:from>
    <xdr:to>
      <xdr:col>78</xdr:col>
      <xdr:colOff>69850</xdr:colOff>
      <xdr:row>40</xdr:row>
      <xdr:rowOff>78015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772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108857</xdr:rowOff>
    </xdr:from>
    <xdr:to>
      <xdr:col>78</xdr:col>
      <xdr:colOff>120650</xdr:colOff>
      <xdr:row>37</xdr:row>
      <xdr:rowOff>39007</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49184</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4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78015</xdr:rowOff>
    </xdr:from>
    <xdr:to>
      <xdr:col>73</xdr:col>
      <xdr:colOff>180975</xdr:colOff>
      <xdr:row>41</xdr:row>
      <xdr:rowOff>4535</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936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157843</xdr:rowOff>
    </xdr:from>
    <xdr:to>
      <xdr:col>74</xdr:col>
      <xdr:colOff>31750</xdr:colOff>
      <xdr:row>39</xdr:row>
      <xdr:rowOff>87993</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98170</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4535</xdr:rowOff>
    </xdr:from>
    <xdr:to>
      <xdr:col>69</xdr:col>
      <xdr:colOff>92075</xdr:colOff>
      <xdr:row>41</xdr:row>
      <xdr:rowOff>69850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7033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27215</xdr:rowOff>
    </xdr:from>
    <xdr:to>
      <xdr:col>69</xdr:col>
      <xdr:colOff>142875</xdr:colOff>
      <xdr:row>38</xdr:row>
      <xdr:rowOff>128815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138991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92528</xdr:rowOff>
    </xdr:from>
    <xdr:to>
      <xdr:col>65</xdr:col>
      <xdr:colOff>53975</xdr:colOff>
      <xdr:row>39</xdr:row>
      <xdr:rowOff>22678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32855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41927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35378</xdr:rowOff>
    </xdr:from>
    <xdr:to>
      <xdr:col>78</xdr:col>
      <xdr:colOff>120650</xdr:colOff>
      <xdr:row>39</xdr:row>
      <xdr:rowOff>136978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121755</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27215</xdr:rowOff>
    </xdr:from>
    <xdr:to>
      <xdr:col>74</xdr:col>
      <xdr:colOff>31750</xdr:colOff>
      <xdr:row>40</xdr:row>
      <xdr:rowOff>128815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113592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125185</xdr:rowOff>
    </xdr:from>
    <xdr:to>
      <xdr:col>69</xdr:col>
      <xdr:colOff>142875</xdr:colOff>
      <xdr:row>41</xdr:row>
      <xdr:rowOff>55335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105427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前年度数値と比較すると</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ポイント増加し、類似団体内平均・全国平均・青森県平均を上回っている状況にある。</a:t>
          </a:r>
        </a:p>
        <a:p>
          <a:r>
            <a:rPr kumimoji="1" lang="ja-JP" altLang="en-US" sz="1200">
              <a:latin typeface="ＭＳ Ｐゴシック" panose="020B0600070205080204" pitchFamily="50" charset="-128"/>
              <a:ea typeface="ＭＳ Ｐゴシック" panose="020B0600070205080204" pitchFamily="50" charset="-128"/>
            </a:rPr>
            <a:t>　近年大規模建設事業が集中したことや臨時財政対策債の発行額が増加したことから、その元金償還の開始により地方債の元利償還金が膨らんでいることが要因として挙げられる。</a:t>
          </a:r>
        </a:p>
        <a:p>
          <a:r>
            <a:rPr kumimoji="1" lang="ja-JP" altLang="en-US" sz="1200">
              <a:latin typeface="ＭＳ Ｐゴシック" panose="020B0600070205080204" pitchFamily="50" charset="-128"/>
              <a:ea typeface="ＭＳ Ｐゴシック" panose="020B0600070205080204" pitchFamily="50" charset="-128"/>
            </a:rPr>
            <a:t>　今後は老朽化した施設の大規模改修等を計画的に実施することにより公債費は減少する見込みとなっており、引き続き計画的な地方債の発行に努め、健全な財政運営に努めていく。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77</xdr:row>
      <xdr:rowOff>1270</xdr:rowOff>
    </xdr:from>
    <xdr:to>
      <xdr:col>24</xdr:col>
      <xdr:colOff>25400</xdr:colOff>
      <xdr:row>79</xdr:row>
      <xdr:rowOff>138430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3202920"/>
          <a:ext cx="0" cy="4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110507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138430</xdr:rowOff>
    </xdr:from>
    <xdr:to>
      <xdr:col>24</xdr:col>
      <xdr:colOff>114300</xdr:colOff>
      <xdr:row>79</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68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87647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94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1270</xdr:rowOff>
    </xdr:from>
    <xdr:to>
      <xdr:col>24</xdr:col>
      <xdr:colOff>114300</xdr:colOff>
      <xdr:row>77</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20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79</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77239"/>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77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46989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72</xdr:row>
      <xdr:rowOff>121920</xdr:rowOff>
    </xdr:from>
    <xdr:to>
      <xdr:col>15</xdr:col>
      <xdr:colOff>149225</xdr:colOff>
      <xdr:row>73</xdr:row>
      <xdr:rowOff>52070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24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62247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46989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591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73</xdr:row>
      <xdr:rowOff>41910</xdr:rowOff>
    </xdr:from>
    <xdr:to>
      <xdr:col>11</xdr:col>
      <xdr:colOff>60325</xdr:colOff>
      <xdr:row>73</xdr:row>
      <xdr:rowOff>143510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255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153687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156210</xdr:rowOff>
    </xdr:from>
    <xdr:to>
      <xdr:col>6</xdr:col>
      <xdr:colOff>171450</xdr:colOff>
      <xdr:row>74</xdr:row>
      <xdr:rowOff>86360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96537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167657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ポイント増加しており、類似団体内の平均値と同水準である。</a:t>
          </a:r>
        </a:p>
        <a:p>
          <a:r>
            <a:rPr kumimoji="1" lang="ja-JP" altLang="en-US" sz="1300">
              <a:latin typeface="ＭＳ Ｐゴシック" panose="020B0600070205080204" pitchFamily="50" charset="-128"/>
              <a:ea typeface="ＭＳ Ｐゴシック" panose="020B0600070205080204" pitchFamily="50" charset="-128"/>
            </a:rPr>
            <a:t>　前年度数値から増加した主な要因としては、経常一般財源分の下水道事業会計出資金や弘前地区環境整備事務組合負担金の増加等が挙げられる。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今後も引き続き、歳出の抑制に努めていく。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165100</xdr:rowOff>
    </xdr:from>
    <xdr:to>
      <xdr:col>82</xdr:col>
      <xdr:colOff>107950</xdr:colOff>
      <xdr:row>79</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8095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99077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127000</xdr:rowOff>
    </xdr:from>
    <xdr:to>
      <xdr:col>82</xdr:col>
      <xdr:colOff>196850</xdr:colOff>
      <xdr:row>79</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6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80027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165100</xdr:rowOff>
    </xdr:from>
    <xdr:to>
      <xdr:col>82</xdr:col>
      <xdr:colOff>196850</xdr:colOff>
      <xdr:row>73</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76</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8143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80</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8143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57150</xdr:rowOff>
    </xdr:from>
    <xdr:to>
      <xdr:col>78</xdr:col>
      <xdr:colOff>120650</xdr:colOff>
      <xdr:row>74</xdr:row>
      <xdr:rowOff>158750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4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168927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xdr:rowOff>
    </xdr:from>
    <xdr:to>
      <xdr:col>73</xdr:col>
      <xdr:colOff>180975</xdr:colOff>
      <xdr:row>80</xdr:row>
      <xdr:rowOff>69850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72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76200</xdr:rowOff>
    </xdr:from>
    <xdr:to>
      <xdr:col>74</xdr:col>
      <xdr:colOff>31750</xdr:colOff>
      <xdr:row>81</xdr:row>
      <xdr:rowOff>6350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7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162577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127000</xdr:rowOff>
    </xdr:from>
    <xdr:to>
      <xdr:col>69</xdr:col>
      <xdr:colOff>92075</xdr:colOff>
      <xdr:row>80</xdr:row>
      <xdr:rowOff>69850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67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0</xdr:rowOff>
    </xdr:from>
    <xdr:to>
      <xdr:col>69</xdr:col>
      <xdr:colOff>142875</xdr:colOff>
      <xdr:row>80</xdr:row>
      <xdr:rowOff>101600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0</xdr:rowOff>
    </xdr:from>
    <xdr:to>
      <xdr:col>65</xdr:col>
      <xdr:colOff>53975</xdr:colOff>
      <xdr:row>80</xdr:row>
      <xdr:rowOff>101600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86377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86377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73677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19050</xdr:rowOff>
    </xdr:from>
    <xdr:to>
      <xdr:col>69</xdr:col>
      <xdr:colOff>142875</xdr:colOff>
      <xdr:row>80</xdr:row>
      <xdr:rowOff>120650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105427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76200</xdr:rowOff>
    </xdr:from>
    <xdr:to>
      <xdr:col>65</xdr:col>
      <xdr:colOff>53975</xdr:colOff>
      <xdr:row>80</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16527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24184</xdr:rowOff>
    </xdr:from>
    <xdr:to>
      <xdr:col>29</xdr:col>
      <xdr:colOff>127000</xdr:colOff>
      <xdr:row>15</xdr:row>
      <xdr:rowOff>51072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57759"/>
          <a:ext cx="0" cy="71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61249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268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51072</xdr:rowOff>
    </xdr:from>
    <xdr:to>
      <xdr:col>30</xdr:col>
      <xdr:colOff>25400</xdr:colOff>
      <xdr:row>15</xdr:row>
      <xdr:rowOff>51072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670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110561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0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24184</xdr:rowOff>
    </xdr:from>
    <xdr:to>
      <xdr:col>30</xdr:col>
      <xdr:colOff>25400</xdr:colOff>
      <xdr:row>11</xdr:row>
      <xdr:rowOff>24184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577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51072</xdr:rowOff>
    </xdr:from>
    <xdr:to>
      <xdr:col>29</xdr:col>
      <xdr:colOff>127000</xdr:colOff>
      <xdr:row>16</xdr:row>
      <xdr:rowOff>76327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70447"/>
          <a:ext cx="647700" cy="19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44775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1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28248</xdr:rowOff>
    </xdr:from>
    <xdr:to>
      <xdr:col>29</xdr:col>
      <xdr:colOff>177800</xdr:colOff>
      <xdr:row>13</xdr:row>
      <xdr:rowOff>129848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3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30389</xdr:rowOff>
    </xdr:from>
    <xdr:to>
      <xdr:col>26</xdr:col>
      <xdr:colOff>50800</xdr:colOff>
      <xdr:row>16</xdr:row>
      <xdr:rowOff>76327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21214"/>
          <a:ext cx="698500" cy="45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50891</xdr:rowOff>
    </xdr:from>
    <xdr:to>
      <xdr:col>26</xdr:col>
      <xdr:colOff>101600</xdr:colOff>
      <xdr:row>13</xdr:row>
      <xdr:rowOff>152491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327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162668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09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30389</xdr:rowOff>
    </xdr:from>
    <xdr:to>
      <xdr:col>22</xdr:col>
      <xdr:colOff>114300</xdr:colOff>
      <xdr:row>17</xdr:row>
      <xdr:rowOff>13408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21214"/>
          <a:ext cx="698500" cy="154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90079</xdr:rowOff>
    </xdr:from>
    <xdr:to>
      <xdr:col>22</xdr:col>
      <xdr:colOff>165100</xdr:colOff>
      <xdr:row>19</xdr:row>
      <xdr:rowOff>20229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238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5006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1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13408</xdr:rowOff>
    </xdr:from>
    <xdr:to>
      <xdr:col>18</xdr:col>
      <xdr:colOff>177800</xdr:colOff>
      <xdr:row>17</xdr:row>
      <xdr:rowOff>144036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5683"/>
          <a:ext cx="698500" cy="130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42073</xdr:rowOff>
    </xdr:from>
    <xdr:to>
      <xdr:col>19</xdr:col>
      <xdr:colOff>38100</xdr:colOff>
      <xdr:row>19</xdr:row>
      <xdr:rowOff>143673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4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128450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43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107932</xdr:rowOff>
    </xdr:from>
    <xdr:to>
      <xdr:col>15</xdr:col>
      <xdr:colOff>101600</xdr:colOff>
      <xdr:row>20</xdr:row>
      <xdr:rowOff>38082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4131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22859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49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272</xdr:rowOff>
    </xdr:from>
    <xdr:to>
      <xdr:col>29</xdr:col>
      <xdr:colOff>177800</xdr:colOff>
      <xdr:row>15</xdr:row>
      <xdr:rowOff>101872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1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80299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2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25527</xdr:rowOff>
    </xdr:from>
    <xdr:to>
      <xdr:col>26</xdr:col>
      <xdr:colOff>101600</xdr:colOff>
      <xdr:row>16</xdr:row>
      <xdr:rowOff>127127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1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111904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0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151039</xdr:rowOff>
    </xdr:from>
    <xdr:to>
      <xdr:col>22</xdr:col>
      <xdr:colOff>165100</xdr:colOff>
      <xdr:row>16</xdr:row>
      <xdr:rowOff>81189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70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91366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134058</xdr:rowOff>
    </xdr:from>
    <xdr:to>
      <xdr:col>19</xdr:col>
      <xdr:colOff>38100</xdr:colOff>
      <xdr:row>17</xdr:row>
      <xdr:rowOff>64208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74385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93236</xdr:rowOff>
    </xdr:from>
    <xdr:to>
      <xdr:col>15</xdr:col>
      <xdr:colOff>101600</xdr:colOff>
      <xdr:row>18</xdr:row>
      <xdr:rowOff>23386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33563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2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256866</xdr:rowOff>
    </xdr:from>
    <xdr:to>
      <xdr:col>29</xdr:col>
      <xdr:colOff>127000</xdr:colOff>
      <xdr:row>35</xdr:row>
      <xdr:rowOff>271453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181416"/>
          <a:ext cx="0" cy="7003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35</xdr:row>
      <xdr:rowOff>243530</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6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35</xdr:row>
      <xdr:rowOff>271453</xdr:rowOff>
    </xdr:from>
    <xdr:to>
      <xdr:col>30</xdr:col>
      <xdr:colOff>25400</xdr:colOff>
      <xdr:row>35</xdr:row>
      <xdr:rowOff>271453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8818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343</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92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256866</xdr:rowOff>
    </xdr:from>
    <xdr:to>
      <xdr:col>30</xdr:col>
      <xdr:colOff>25400</xdr:colOff>
      <xdr:row>33</xdr:row>
      <xdr:rowOff>256866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18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56025</xdr:rowOff>
    </xdr:from>
    <xdr:to>
      <xdr:col>29</xdr:col>
      <xdr:colOff>127000</xdr:colOff>
      <xdr:row>35</xdr:row>
      <xdr:rowOff>64951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666375"/>
          <a:ext cx="647700" cy="8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104919</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372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259842</xdr:rowOff>
    </xdr:from>
    <xdr:to>
      <xdr:col>29</xdr:col>
      <xdr:colOff>177800</xdr:colOff>
      <xdr:row>35</xdr:row>
      <xdr:rowOff>18542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52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56025</xdr:rowOff>
    </xdr:from>
    <xdr:to>
      <xdr:col>26</xdr:col>
      <xdr:colOff>50800</xdr:colOff>
      <xdr:row>35</xdr:row>
      <xdr:rowOff>244674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666375"/>
          <a:ext cx="698500" cy="18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333103</xdr:rowOff>
    </xdr:from>
    <xdr:to>
      <xdr:col>26</xdr:col>
      <xdr:colOff>101600</xdr:colOff>
      <xdr:row>35</xdr:row>
      <xdr:rowOff>91803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600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101980</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369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183606</xdr:rowOff>
    </xdr:from>
    <xdr:to>
      <xdr:col>22</xdr:col>
      <xdr:colOff>114300</xdr:colOff>
      <xdr:row>35</xdr:row>
      <xdr:rowOff>244674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793956"/>
          <a:ext cx="698500" cy="61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192895</xdr:rowOff>
    </xdr:from>
    <xdr:to>
      <xdr:col>22</xdr:col>
      <xdr:colOff>165100</xdr:colOff>
      <xdr:row>37</xdr:row>
      <xdr:rowOff>294495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7317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279272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740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183606</xdr:rowOff>
    </xdr:from>
    <xdr:to>
      <xdr:col>18</xdr:col>
      <xdr:colOff>177800</xdr:colOff>
      <xdr:row>35</xdr:row>
      <xdr:rowOff>206248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793956"/>
          <a:ext cx="698500" cy="22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174280</xdr:rowOff>
    </xdr:from>
    <xdr:to>
      <xdr:col>19</xdr:col>
      <xdr:colOff>38100</xdr:colOff>
      <xdr:row>37</xdr:row>
      <xdr:rowOff>275880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72989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260657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73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163939</xdr:rowOff>
    </xdr:from>
    <xdr:to>
      <xdr:col>15</xdr:col>
      <xdr:colOff>101600</xdr:colOff>
      <xdr:row>37</xdr:row>
      <xdr:rowOff>265539</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72886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250316</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737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14151</xdr:rowOff>
    </xdr:from>
    <xdr:to>
      <xdr:col>29</xdr:col>
      <xdr:colOff>177800</xdr:colOff>
      <xdr:row>35</xdr:row>
      <xdr:rowOff>115751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62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329128</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59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5225</xdr:rowOff>
    </xdr:from>
    <xdr:to>
      <xdr:col>26</xdr:col>
      <xdr:colOff>101600</xdr:colOff>
      <xdr:row>35</xdr:row>
      <xdr:rowOff>106825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61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91602</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70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193874</xdr:rowOff>
    </xdr:from>
    <xdr:to>
      <xdr:col>22</xdr:col>
      <xdr:colOff>165100</xdr:colOff>
      <xdr:row>35</xdr:row>
      <xdr:rowOff>295474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04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305651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57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132806</xdr:rowOff>
    </xdr:from>
    <xdr:to>
      <xdr:col>19</xdr:col>
      <xdr:colOff>38100</xdr:colOff>
      <xdr:row>35</xdr:row>
      <xdr:rowOff>234406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74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244583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51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155448</xdr:rowOff>
    </xdr:from>
    <xdr:to>
      <xdr:col>15</xdr:col>
      <xdr:colOff>101600</xdr:colOff>
      <xdr:row>35</xdr:row>
      <xdr:rowOff>257048</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76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267225</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53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164,243
163,410
524.20
89,194,192
87,761,370
588,475
42,750,689
79,609,125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104724</xdr:rowOff>
    </xdr:from>
    <xdr:to>
      <xdr:col>24</xdr:col>
      <xdr:colOff>62865</xdr:colOff>
      <xdr:row>37</xdr:row>
      <xdr:rowOff>4414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419674"/>
          <a:ext cx="1270" cy="92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8241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5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4414</xdr:rowOff>
    </xdr:from>
    <xdr:to>
      <xdr:col>24</xdr:col>
      <xdr:colOff>152400</xdr:colOff>
      <xdr:row>37</xdr:row>
      <xdr:rowOff>4414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48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51401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104724</xdr:rowOff>
    </xdr:from>
    <xdr:to>
      <xdr:col>24</xdr:col>
      <xdr:colOff>152400</xdr:colOff>
      <xdr:row>31</xdr:row>
      <xdr:rowOff>104724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41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4414</xdr:rowOff>
    </xdr:from>
    <xdr:to>
      <xdr:col>24</xdr:col>
      <xdr:colOff>63500</xdr:colOff>
      <xdr:row>37</xdr:row>
      <xdr:rowOff>71349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48064"/>
          <a:ext cx="838200" cy="6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1226</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5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149799</xdr:rowOff>
    </xdr:from>
    <xdr:to>
      <xdr:col>24</xdr:col>
      <xdr:colOff>114300</xdr:colOff>
      <xdr:row>34</xdr:row>
      <xdr:rowOff>79949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80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71349</xdr:rowOff>
    </xdr:from>
    <xdr:to>
      <xdr:col>19</xdr:col>
      <xdr:colOff>177800</xdr:colOff>
      <xdr:row>37</xdr:row>
      <xdr:rowOff>99878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14999"/>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163743</xdr:rowOff>
    </xdr:from>
    <xdr:to>
      <xdr:col>20</xdr:col>
      <xdr:colOff>38100</xdr:colOff>
      <xdr:row>34</xdr:row>
      <xdr:rowOff>93893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110420</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59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99878</xdr:rowOff>
    </xdr:from>
    <xdr:to>
      <xdr:col>15</xdr:col>
      <xdr:colOff>50800</xdr:colOff>
      <xdr:row>38</xdr:row>
      <xdr:rowOff>47026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43528"/>
          <a:ext cx="8890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xdr:rowOff>
    </xdr:from>
    <xdr:to>
      <xdr:col>15</xdr:col>
      <xdr:colOff>101600</xdr:colOff>
      <xdr:row>36</xdr:row>
      <xdr:rowOff>101986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7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118513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13056</xdr:rowOff>
    </xdr:from>
    <xdr:to>
      <xdr:col>10</xdr:col>
      <xdr:colOff>114300</xdr:colOff>
      <xdr:row>38</xdr:row>
      <xdr:rowOff>47026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28156"/>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141432</xdr:rowOff>
    </xdr:from>
    <xdr:to>
      <xdr:col>10</xdr:col>
      <xdr:colOff>165100</xdr:colOff>
      <xdr:row>37</xdr:row>
      <xdr:rowOff>71582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3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88109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147787</xdr:rowOff>
    </xdr:from>
    <xdr:to>
      <xdr:col>6</xdr:col>
      <xdr:colOff>38100</xdr:colOff>
      <xdr:row>37</xdr:row>
      <xdr:rowOff>77937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3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94464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125064</xdr:rowOff>
    </xdr:from>
    <xdr:to>
      <xdr:col>24</xdr:col>
      <xdr:colOff>114300</xdr:colOff>
      <xdr:row>37</xdr:row>
      <xdr:rowOff>55214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39991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1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20549</xdr:rowOff>
    </xdr:from>
    <xdr:to>
      <xdr:col>20</xdr:col>
      <xdr:colOff>38100</xdr:colOff>
      <xdr:row>37</xdr:row>
      <xdr:rowOff>122149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113276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49078</xdr:rowOff>
    </xdr:from>
    <xdr:to>
      <xdr:col>15</xdr:col>
      <xdr:colOff>101600</xdr:colOff>
      <xdr:row>37</xdr:row>
      <xdr:rowOff>150678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141805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167676</xdr:rowOff>
    </xdr:from>
    <xdr:to>
      <xdr:col>10</xdr:col>
      <xdr:colOff>165100</xdr:colOff>
      <xdr:row>38</xdr:row>
      <xdr:rowOff>97826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88953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133706</xdr:rowOff>
    </xdr:from>
    <xdr:to>
      <xdr:col>6</xdr:col>
      <xdr:colOff>38100</xdr:colOff>
      <xdr:row>38</xdr:row>
      <xdr:rowOff>63856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54983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50350</xdr:rowOff>
    </xdr:from>
    <xdr:to>
      <xdr:col>24</xdr:col>
      <xdr:colOff>62865</xdr:colOff>
      <xdr:row>58</xdr:row>
      <xdr:rowOff>114864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4300"/>
          <a:ext cx="1270" cy="126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114864</xdr:rowOff>
    </xdr:from>
    <xdr:to>
      <xdr:col>24</xdr:col>
      <xdr:colOff>152400</xdr:colOff>
      <xdr:row>58</xdr:row>
      <xdr:rowOff>114864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168477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50350</xdr:rowOff>
    </xdr:from>
    <xdr:to>
      <xdr:col>24</xdr:col>
      <xdr:colOff>152400</xdr:colOff>
      <xdr:row>51</xdr:row>
      <xdr:rowOff>50350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29384</xdr:rowOff>
    </xdr:from>
    <xdr:to>
      <xdr:col>24</xdr:col>
      <xdr:colOff>63500</xdr:colOff>
      <xdr:row>58</xdr:row>
      <xdr:rowOff>57192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73484"/>
          <a:ext cx="8382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155423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13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132546</xdr:rowOff>
    </xdr:from>
    <xdr:to>
      <xdr:col>24</xdr:col>
      <xdr:colOff>114300</xdr:colOff>
      <xdr:row>56</xdr:row>
      <xdr:rowOff>62696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6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57192</xdr:rowOff>
    </xdr:from>
    <xdr:to>
      <xdr:col>19</xdr:col>
      <xdr:colOff>177800</xdr:colOff>
      <xdr:row>58</xdr:row>
      <xdr:rowOff>138574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01292"/>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171327</xdr:rowOff>
    </xdr:from>
    <xdr:to>
      <xdr:col>20</xdr:col>
      <xdr:colOff>38100</xdr:colOff>
      <xdr:row>57</xdr:row>
      <xdr:rowOff>101477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7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118004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138574</xdr:rowOff>
    </xdr:from>
    <xdr:to>
      <xdr:col>15</xdr:col>
      <xdr:colOff>50800</xdr:colOff>
      <xdr:row>59</xdr:row>
      <xdr:rowOff>80917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82674"/>
          <a:ext cx="889000" cy="1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15732</xdr:rowOff>
    </xdr:from>
    <xdr:to>
      <xdr:col>15</xdr:col>
      <xdr:colOff>101600</xdr:colOff>
      <xdr:row>58</xdr:row>
      <xdr:rowOff>117332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133859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3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80917</xdr:rowOff>
    </xdr:from>
    <xdr:to>
      <xdr:col>10</xdr:col>
      <xdr:colOff>114300</xdr:colOff>
      <xdr:row>59</xdr:row>
      <xdr:rowOff>129625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96467"/>
          <a:ext cx="889000" cy="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75805</xdr:rowOff>
    </xdr:from>
    <xdr:to>
      <xdr:col>10</xdr:col>
      <xdr:colOff>165100</xdr:colOff>
      <xdr:row>59</xdr:row>
      <xdr:rowOff>5955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1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100379</xdr:rowOff>
    </xdr:from>
    <xdr:to>
      <xdr:col>6</xdr:col>
      <xdr:colOff>38100</xdr:colOff>
      <xdr:row>59</xdr:row>
      <xdr:rowOff>30529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4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47056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150034</xdr:rowOff>
    </xdr:from>
    <xdr:to>
      <xdr:col>24</xdr:col>
      <xdr:colOff>114300</xdr:colOff>
      <xdr:row>58</xdr:row>
      <xdr:rowOff>80184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64961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6392</xdr:rowOff>
    </xdr:from>
    <xdr:to>
      <xdr:col>20</xdr:col>
      <xdr:colOff>38100</xdr:colOff>
      <xdr:row>58</xdr:row>
      <xdr:rowOff>107992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99119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87774</xdr:rowOff>
    </xdr:from>
    <xdr:to>
      <xdr:col>15</xdr:col>
      <xdr:colOff>101600</xdr:colOff>
      <xdr:row>59</xdr:row>
      <xdr:rowOff>17924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3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9051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2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30117</xdr:rowOff>
    </xdr:from>
    <xdr:to>
      <xdr:col>10</xdr:col>
      <xdr:colOff>165100</xdr:colOff>
      <xdr:row>59</xdr:row>
      <xdr:rowOff>131717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122844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3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78825</xdr:rowOff>
    </xdr:from>
    <xdr:to>
      <xdr:col>6</xdr:col>
      <xdr:colOff>38100</xdr:colOff>
      <xdr:row>60</xdr:row>
      <xdr:rowOff>8975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8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5017</xdr:rowOff>
    </xdr:from>
    <xdr:to>
      <xdr:col>24</xdr:col>
      <xdr:colOff>62865</xdr:colOff>
      <xdr:row>78</xdr:row>
      <xdr:rowOff>105981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6517"/>
          <a:ext cx="127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109808</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105981</xdr:rowOff>
    </xdr:from>
    <xdr:to>
      <xdr:col>24</xdr:col>
      <xdr:colOff>152400</xdr:colOff>
      <xdr:row>78</xdr:row>
      <xdr:rowOff>105981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123144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5017</xdr:rowOff>
    </xdr:from>
    <xdr:to>
      <xdr:col>24</xdr:col>
      <xdr:colOff>152400</xdr:colOff>
      <xdr:row>70</xdr:row>
      <xdr:rowOff>5017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130366</xdr:rowOff>
    </xdr:from>
    <xdr:to>
      <xdr:col>24</xdr:col>
      <xdr:colOff>63500</xdr:colOff>
      <xdr:row>70</xdr:row>
      <xdr:rowOff>5017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1960416"/>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117047</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63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138620</xdr:rowOff>
    </xdr:from>
    <xdr:to>
      <xdr:col>24</xdr:col>
      <xdr:colOff>114300</xdr:colOff>
      <xdr:row>74</xdr:row>
      <xdr:rowOff>68770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6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130366</xdr:rowOff>
    </xdr:from>
    <xdr:to>
      <xdr:col>19</xdr:col>
      <xdr:colOff>177800</xdr:colOff>
      <xdr:row>73</xdr:row>
      <xdr:rowOff>93218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1960416"/>
          <a:ext cx="889000" cy="6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19558</xdr:rowOff>
    </xdr:from>
    <xdr:to>
      <xdr:col>20</xdr:col>
      <xdr:colOff>38100</xdr:colOff>
      <xdr:row>74</xdr:row>
      <xdr:rowOff>121158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270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112285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79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93218</xdr:rowOff>
    </xdr:from>
    <xdr:to>
      <xdr:col>15</xdr:col>
      <xdr:colOff>50800</xdr:colOff>
      <xdr:row>78</xdr:row>
      <xdr:rowOff>71120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609068"/>
          <a:ext cx="889000" cy="83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93853</xdr:rowOff>
    </xdr:from>
    <xdr:to>
      <xdr:col>15</xdr:col>
      <xdr:colOff>101600</xdr:colOff>
      <xdr:row>78</xdr:row>
      <xdr:rowOff>24003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8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15113</xdr:rowOff>
    </xdr:from>
    <xdr:to>
      <xdr:col>10</xdr:col>
      <xdr:colOff>114300</xdr:colOff>
      <xdr:row>78</xdr:row>
      <xdr:rowOff>71120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530963"/>
          <a:ext cx="889000" cy="91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112331</xdr:rowOff>
    </xdr:from>
    <xdr:to>
      <xdr:col>10</xdr:col>
      <xdr:colOff>165100</xdr:colOff>
      <xdr:row>79</xdr:row>
      <xdr:rowOff>42481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33608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13272</xdr:rowOff>
    </xdr:from>
    <xdr:to>
      <xdr:col>6</xdr:col>
      <xdr:colOff>38100</xdr:colOff>
      <xdr:row>78</xdr:row>
      <xdr:rowOff>114872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105999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125667</xdr:rowOff>
    </xdr:from>
    <xdr:to>
      <xdr:col>24</xdr:col>
      <xdr:colOff>114300</xdr:colOff>
      <xdr:row>70</xdr:row>
      <xdr:rowOff>55817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19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78694</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190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79566</xdr:rowOff>
    </xdr:from>
    <xdr:to>
      <xdr:col>20</xdr:col>
      <xdr:colOff>38100</xdr:colOff>
      <xdr:row>70</xdr:row>
      <xdr:rowOff>9716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190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26243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16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42418</xdr:rowOff>
    </xdr:from>
    <xdr:to>
      <xdr:col>15</xdr:col>
      <xdr:colOff>101600</xdr:colOff>
      <xdr:row>73</xdr:row>
      <xdr:rowOff>144018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55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160545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233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20320</xdr:rowOff>
    </xdr:from>
    <xdr:to>
      <xdr:col>10</xdr:col>
      <xdr:colOff>165100</xdr:colOff>
      <xdr:row>78</xdr:row>
      <xdr:rowOff>121920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138447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1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135763</xdr:rowOff>
    </xdr:from>
    <xdr:to>
      <xdr:col>6</xdr:col>
      <xdr:colOff>38100</xdr:colOff>
      <xdr:row>73</xdr:row>
      <xdr:rowOff>65913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4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82440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22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84218</xdr:rowOff>
    </xdr:from>
    <xdr:to>
      <xdr:col>24</xdr:col>
      <xdr:colOff>62865</xdr:colOff>
      <xdr:row>94</xdr:row>
      <xdr:rowOff>43140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6029068"/>
          <a:ext cx="1270" cy="13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68996</xdr:rowOff>
    </xdr:from>
    <xdr:ext cx="599010"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18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43140</xdr:rowOff>
    </xdr:from>
    <xdr:to>
      <xdr:col>24</xdr:col>
      <xdr:colOff>152400</xdr:colOff>
      <xdr:row>94</xdr:row>
      <xdr:rowOff>43140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15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30895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80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84218</xdr:rowOff>
    </xdr:from>
    <xdr:to>
      <xdr:col>24</xdr:col>
      <xdr:colOff>152400</xdr:colOff>
      <xdr:row>93</xdr:row>
      <xdr:rowOff>84218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02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163954</xdr:rowOff>
    </xdr:from>
    <xdr:to>
      <xdr:col>24</xdr:col>
      <xdr:colOff>63500</xdr:colOff>
      <xdr:row>94</xdr:row>
      <xdr:rowOff>43140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937354"/>
          <a:ext cx="838200" cy="2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157895</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5931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106570</xdr:rowOff>
    </xdr:from>
    <xdr:to>
      <xdr:col>24</xdr:col>
      <xdr:colOff>114300</xdr:colOff>
      <xdr:row>94</xdr:row>
      <xdr:rowOff>36720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05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163954</xdr:rowOff>
    </xdr:from>
    <xdr:to>
      <xdr:col>19</xdr:col>
      <xdr:colOff>177800</xdr:colOff>
      <xdr:row>96</xdr:row>
      <xdr:rowOff>73041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937354"/>
          <a:ext cx="889000" cy="5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131807</xdr:rowOff>
    </xdr:from>
    <xdr:to>
      <xdr:col>20</xdr:col>
      <xdr:colOff>38100</xdr:colOff>
      <xdr:row>92</xdr:row>
      <xdr:rowOff>61957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573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78484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550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73041</xdr:rowOff>
    </xdr:from>
    <xdr:to>
      <xdr:col>15</xdr:col>
      <xdr:colOff>50800</xdr:colOff>
      <xdr:row>96</xdr:row>
      <xdr:rowOff>142100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32241"/>
          <a:ext cx="889000" cy="6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70247</xdr:rowOff>
    </xdr:from>
    <xdr:to>
      <xdr:col>15</xdr:col>
      <xdr:colOff>101600</xdr:colOff>
      <xdr:row>98</xdr:row>
      <xdr:rowOff>397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70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162974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79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142100</xdr:rowOff>
    </xdr:from>
    <xdr:to>
      <xdr:col>10</xdr:col>
      <xdr:colOff>114300</xdr:colOff>
      <xdr:row>97</xdr:row>
      <xdr:rowOff>104701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01300"/>
          <a:ext cx="889000" cy="1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3130</xdr:rowOff>
    </xdr:from>
    <xdr:to>
      <xdr:col>10</xdr:col>
      <xdr:colOff>165100</xdr:colOff>
      <xdr:row>98</xdr:row>
      <xdr:rowOff>104730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8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95857</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8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119624</xdr:rowOff>
    </xdr:from>
    <xdr:to>
      <xdr:col>6</xdr:col>
      <xdr:colOff>38100</xdr:colOff>
      <xdr:row>99</xdr:row>
      <xdr:rowOff>49774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9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40901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701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163790</xdr:rowOff>
    </xdr:from>
    <xdr:to>
      <xdr:col>24</xdr:col>
      <xdr:colOff>114300</xdr:colOff>
      <xdr:row>94</xdr:row>
      <xdr:rowOff>93940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113446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5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113154</xdr:rowOff>
    </xdr:from>
    <xdr:to>
      <xdr:col>20</xdr:col>
      <xdr:colOff>38100</xdr:colOff>
      <xdr:row>93</xdr:row>
      <xdr:rowOff>43304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88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34431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97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22241</xdr:rowOff>
    </xdr:from>
    <xdr:to>
      <xdr:col>15</xdr:col>
      <xdr:colOff>101600</xdr:colOff>
      <xdr:row>96</xdr:row>
      <xdr:rowOff>123841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8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140368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5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91300</xdr:rowOff>
    </xdr:from>
    <xdr:to>
      <xdr:col>10</xdr:col>
      <xdr:colOff>165100</xdr:colOff>
      <xdr:row>97</xdr:row>
      <xdr:rowOff>21450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37977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3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53901</xdr:rowOff>
    </xdr:from>
    <xdr:to>
      <xdr:col>6</xdr:col>
      <xdr:colOff>38100</xdr:colOff>
      <xdr:row>97</xdr:row>
      <xdr:rowOff>155501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578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45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7732</xdr:rowOff>
    </xdr:from>
    <xdr:to>
      <xdr:col>54</xdr:col>
      <xdr:colOff>189865</xdr:colOff>
      <xdr:row>38</xdr:row>
      <xdr:rowOff>157999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351382"/>
          <a:ext cx="1270" cy="321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161826</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7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157999</xdr:rowOff>
    </xdr:from>
    <xdr:to>
      <xdr:col>55</xdr:col>
      <xdr:colOff>88900</xdr:colOff>
      <xdr:row>38</xdr:row>
      <xdr:rowOff>157999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7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125859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61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7732</xdr:rowOff>
    </xdr:from>
    <xdr:to>
      <xdr:col>55</xdr:col>
      <xdr:colOff>88900</xdr:colOff>
      <xdr:row>37</xdr:row>
      <xdr:rowOff>7732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35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7732</xdr:rowOff>
    </xdr:from>
    <xdr:to>
      <xdr:col>55</xdr:col>
      <xdr:colOff>0</xdr:colOff>
      <xdr:row>37</xdr:row>
      <xdr:rowOff>78217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51382"/>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61111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40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82684</xdr:rowOff>
    </xdr:from>
    <xdr:to>
      <xdr:col>55</xdr:col>
      <xdr:colOff>50800</xdr:colOff>
      <xdr:row>38</xdr:row>
      <xdr:rowOff>12834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42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38278</xdr:rowOff>
    </xdr:from>
    <xdr:to>
      <xdr:col>50</xdr:col>
      <xdr:colOff>114300</xdr:colOff>
      <xdr:row>37</xdr:row>
      <xdr:rowOff>78217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353228"/>
          <a:ext cx="889000" cy="106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96977</xdr:rowOff>
    </xdr:from>
    <xdr:to>
      <xdr:col>50</xdr:col>
      <xdr:colOff>165100</xdr:colOff>
      <xdr:row>38</xdr:row>
      <xdr:rowOff>27127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4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18254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3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38278</xdr:rowOff>
    </xdr:from>
    <xdr:to>
      <xdr:col>45</xdr:col>
      <xdr:colOff>177800</xdr:colOff>
      <xdr:row>38</xdr:row>
      <xdr:rowOff>38615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353228"/>
          <a:ext cx="889000" cy="120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25807</xdr:rowOff>
    </xdr:from>
    <xdr:to>
      <xdr:col>46</xdr:col>
      <xdr:colOff>38100</xdr:colOff>
      <xdr:row>31</xdr:row>
      <xdr:rowOff>127407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34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118534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43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38615</xdr:rowOff>
    </xdr:from>
    <xdr:to>
      <xdr:col>41</xdr:col>
      <xdr:colOff>50800</xdr:colOff>
      <xdr:row>38</xdr:row>
      <xdr:rowOff>47509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53715"/>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69121</xdr:rowOff>
    </xdr:from>
    <xdr:to>
      <xdr:col>41</xdr:col>
      <xdr:colOff>101600</xdr:colOff>
      <xdr:row>38</xdr:row>
      <xdr:rowOff>170721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5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161848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6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94386</xdr:rowOff>
    </xdr:from>
    <xdr:to>
      <xdr:col>36</xdr:col>
      <xdr:colOff>165100</xdr:colOff>
      <xdr:row>39</xdr:row>
      <xdr:rowOff>24536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15663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128382</xdr:rowOff>
    </xdr:from>
    <xdr:to>
      <xdr:col>55</xdr:col>
      <xdr:colOff>50800</xdr:colOff>
      <xdr:row>37</xdr:row>
      <xdr:rowOff>58532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81409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5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27417</xdr:rowOff>
    </xdr:from>
    <xdr:to>
      <xdr:col>50</xdr:col>
      <xdr:colOff>165100</xdr:colOff>
      <xdr:row>37</xdr:row>
      <xdr:rowOff>129017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145544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1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158928</xdr:rowOff>
    </xdr:from>
    <xdr:to>
      <xdr:col>46</xdr:col>
      <xdr:colOff>38100</xdr:colOff>
      <xdr:row>31</xdr:row>
      <xdr:rowOff>89078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0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105605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07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159265</xdr:rowOff>
    </xdr:from>
    <xdr:to>
      <xdr:col>41</xdr:col>
      <xdr:colOff>101600</xdr:colOff>
      <xdr:row>38</xdr:row>
      <xdr:rowOff>89415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105942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168159</xdr:rowOff>
    </xdr:from>
    <xdr:to>
      <xdr:col>36</xdr:col>
      <xdr:colOff>165100</xdr:colOff>
      <xdr:row>38</xdr:row>
      <xdr:rowOff>98309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114836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79940</xdr:rowOff>
    </xdr:from>
    <xdr:to>
      <xdr:col>54</xdr:col>
      <xdr:colOff>189865</xdr:colOff>
      <xdr:row>57</xdr:row>
      <xdr:rowOff>157245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52440"/>
          <a:ext cx="1270" cy="127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161072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157245</xdr:rowOff>
    </xdr:from>
    <xdr:to>
      <xdr:col>55</xdr:col>
      <xdr:colOff>88900</xdr:colOff>
      <xdr:row>57</xdr:row>
      <xdr:rowOff>157245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2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26617</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79940</xdr:rowOff>
    </xdr:from>
    <xdr:to>
      <xdr:col>55</xdr:col>
      <xdr:colOff>88900</xdr:colOff>
      <xdr:row>50</xdr:row>
      <xdr:rowOff>79940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107011</xdr:rowOff>
    </xdr:from>
    <xdr:to>
      <xdr:col>55</xdr:col>
      <xdr:colOff>0</xdr:colOff>
      <xdr:row>56</xdr:row>
      <xdr:rowOff>113354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08211"/>
          <a:ext cx="8382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147915</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234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125038</xdr:rowOff>
    </xdr:from>
    <xdr:to>
      <xdr:col>55</xdr:col>
      <xdr:colOff>50800</xdr:colOff>
      <xdr:row>55</xdr:row>
      <xdr:rowOff>55188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113354</xdr:rowOff>
    </xdr:from>
    <xdr:to>
      <xdr:col>50</xdr:col>
      <xdr:colOff>114300</xdr:colOff>
      <xdr:row>57</xdr:row>
      <xdr:rowOff>113906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714554"/>
          <a:ext cx="889000" cy="17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134544</xdr:rowOff>
    </xdr:from>
    <xdr:to>
      <xdr:col>50</xdr:col>
      <xdr:colOff>165100</xdr:colOff>
      <xdr:row>55</xdr:row>
      <xdr:rowOff>64694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39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81221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1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37935</xdr:rowOff>
    </xdr:from>
    <xdr:to>
      <xdr:col>45</xdr:col>
      <xdr:colOff>177800</xdr:colOff>
      <xdr:row>57</xdr:row>
      <xdr:rowOff>113906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39135"/>
          <a:ext cx="889000" cy="2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71793</xdr:rowOff>
    </xdr:from>
    <xdr:to>
      <xdr:col>46</xdr:col>
      <xdr:colOff>38100</xdr:colOff>
      <xdr:row>57</xdr:row>
      <xdr:rowOff>1943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18470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4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37935</xdr:rowOff>
    </xdr:from>
    <xdr:to>
      <xdr:col>41</xdr:col>
      <xdr:colOff>50800</xdr:colOff>
      <xdr:row>56</xdr:row>
      <xdr:rowOff>157893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39135"/>
          <a:ext cx="889000" cy="11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88081</xdr:rowOff>
    </xdr:from>
    <xdr:to>
      <xdr:col>41</xdr:col>
      <xdr:colOff>101600</xdr:colOff>
      <xdr:row>56</xdr:row>
      <xdr:rowOff>18231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34758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2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43828</xdr:rowOff>
    </xdr:from>
    <xdr:to>
      <xdr:col>36</xdr:col>
      <xdr:colOff>165100</xdr:colOff>
      <xdr:row>56</xdr:row>
      <xdr:rowOff>145428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4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161955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56211</xdr:rowOff>
    </xdr:from>
    <xdr:to>
      <xdr:col>55</xdr:col>
      <xdr:colOff>50800</xdr:colOff>
      <xdr:row>56</xdr:row>
      <xdr:rowOff>157811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34638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3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62554</xdr:rowOff>
    </xdr:from>
    <xdr:to>
      <xdr:col>50</xdr:col>
      <xdr:colOff>165100</xdr:colOff>
      <xdr:row>56</xdr:row>
      <xdr:rowOff>164154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155281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7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63106</xdr:rowOff>
    </xdr:from>
    <xdr:to>
      <xdr:col>46</xdr:col>
      <xdr:colOff>38100</xdr:colOff>
      <xdr:row>57</xdr:row>
      <xdr:rowOff>164706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155833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158585</xdr:rowOff>
    </xdr:from>
    <xdr:to>
      <xdr:col>41</xdr:col>
      <xdr:colOff>101600</xdr:colOff>
      <xdr:row>56</xdr:row>
      <xdr:rowOff>88735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79862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6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107093</xdr:rowOff>
    </xdr:from>
    <xdr:to>
      <xdr:col>36</xdr:col>
      <xdr:colOff>165100</xdr:colOff>
      <xdr:row>57</xdr:row>
      <xdr:rowOff>37243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28370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0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25629</xdr:rowOff>
    </xdr:from>
    <xdr:to>
      <xdr:col>54</xdr:col>
      <xdr:colOff>189865</xdr:colOff>
      <xdr:row>78</xdr:row>
      <xdr:rowOff>91328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27129"/>
          <a:ext cx="1270" cy="143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95155</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91328</xdr:rowOff>
    </xdr:from>
    <xdr:to>
      <xdr:col>55</xdr:col>
      <xdr:colOff>88900</xdr:colOff>
      <xdr:row>78</xdr:row>
      <xdr:rowOff>91328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6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143756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25629</xdr:rowOff>
    </xdr:from>
    <xdr:to>
      <xdr:col>55</xdr:col>
      <xdr:colOff>88900</xdr:colOff>
      <xdr:row>70</xdr:row>
      <xdr:rowOff>25629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2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135265</xdr:rowOff>
    </xdr:from>
    <xdr:to>
      <xdr:col>55</xdr:col>
      <xdr:colOff>0</xdr:colOff>
      <xdr:row>78</xdr:row>
      <xdr:rowOff>91328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36915"/>
          <a:ext cx="838200" cy="1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92940</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608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70063</xdr:rowOff>
    </xdr:from>
    <xdr:to>
      <xdr:col>55</xdr:col>
      <xdr:colOff>50800</xdr:colOff>
      <xdr:row>75</xdr:row>
      <xdr:rowOff>213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27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135265</xdr:rowOff>
    </xdr:from>
    <xdr:to>
      <xdr:col>50</xdr:col>
      <xdr:colOff>114300</xdr:colOff>
      <xdr:row>77</xdr:row>
      <xdr:rowOff>135586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36915"/>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151354</xdr:rowOff>
    </xdr:from>
    <xdr:to>
      <xdr:col>50</xdr:col>
      <xdr:colOff>165100</xdr:colOff>
      <xdr:row>76</xdr:row>
      <xdr:rowOff>81504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01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98031</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04428" y="1278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22475</xdr:rowOff>
    </xdr:from>
    <xdr:to>
      <xdr:col>45</xdr:col>
      <xdr:colOff>177800</xdr:colOff>
      <xdr:row>77</xdr:row>
      <xdr:rowOff>135586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24125"/>
          <a:ext cx="889000" cy="1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71298</xdr:rowOff>
    </xdr:from>
    <xdr:to>
      <xdr:col>46</xdr:col>
      <xdr:colOff>38100</xdr:colOff>
      <xdr:row>78</xdr:row>
      <xdr:rowOff>1448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17975</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15428" y="130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170653</xdr:rowOff>
    </xdr:from>
    <xdr:to>
      <xdr:col>41</xdr:col>
      <xdr:colOff>50800</xdr:colOff>
      <xdr:row>77</xdr:row>
      <xdr:rowOff>22475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00853"/>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23887</xdr:rowOff>
    </xdr:from>
    <xdr:to>
      <xdr:col>41</xdr:col>
      <xdr:colOff>101600</xdr:colOff>
      <xdr:row>76</xdr:row>
      <xdr:rowOff>125487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142013</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26428" y="1282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101428</xdr:rowOff>
    </xdr:from>
    <xdr:to>
      <xdr:col>36</xdr:col>
      <xdr:colOff>165100</xdr:colOff>
      <xdr:row>77</xdr:row>
      <xdr:rowOff>31578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48104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37428" y="129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40528</xdr:rowOff>
    </xdr:from>
    <xdr:to>
      <xdr:col>55</xdr:col>
      <xdr:colOff>50800</xdr:colOff>
      <xdr:row>78</xdr:row>
      <xdr:rowOff>142128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126905</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2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84465</xdr:rowOff>
    </xdr:from>
    <xdr:to>
      <xdr:col>50</xdr:col>
      <xdr:colOff>165100</xdr:colOff>
      <xdr:row>78</xdr:row>
      <xdr:rowOff>14615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5742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37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84786</xdr:rowOff>
    </xdr:from>
    <xdr:to>
      <xdr:col>46</xdr:col>
      <xdr:colOff>38100</xdr:colOff>
      <xdr:row>78</xdr:row>
      <xdr:rowOff>14936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6063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37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143125</xdr:rowOff>
    </xdr:from>
    <xdr:to>
      <xdr:col>41</xdr:col>
      <xdr:colOff>101600</xdr:colOff>
      <xdr:row>77</xdr:row>
      <xdr:rowOff>73275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64402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26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119853</xdr:rowOff>
    </xdr:from>
    <xdr:to>
      <xdr:col>36</xdr:col>
      <xdr:colOff>165100</xdr:colOff>
      <xdr:row>77</xdr:row>
      <xdr:rowOff>50003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41130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24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3454</xdr:rowOff>
    </xdr:from>
    <xdr:to>
      <xdr:col>54</xdr:col>
      <xdr:colOff>189865</xdr:colOff>
      <xdr:row>98</xdr:row>
      <xdr:rowOff>49670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05404"/>
          <a:ext cx="1270" cy="124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53497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49670</xdr:rowOff>
    </xdr:from>
    <xdr:to>
      <xdr:col>55</xdr:col>
      <xdr:colOff>88900</xdr:colOff>
      <xdr:row>98</xdr:row>
      <xdr:rowOff>49670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121581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3454</xdr:rowOff>
    </xdr:from>
    <xdr:to>
      <xdr:col>55</xdr:col>
      <xdr:colOff>88900</xdr:colOff>
      <xdr:row>91</xdr:row>
      <xdr:rowOff>3454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0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94971</xdr:rowOff>
    </xdr:from>
    <xdr:to>
      <xdr:col>55</xdr:col>
      <xdr:colOff>0</xdr:colOff>
      <xdr:row>96</xdr:row>
      <xdr:rowOff>82474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039821"/>
          <a:ext cx="838200" cy="50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151147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095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1270</xdr:rowOff>
    </xdr:from>
    <xdr:to>
      <xdr:col>55</xdr:col>
      <xdr:colOff>50800</xdr:colOff>
      <xdr:row>94</xdr:row>
      <xdr:rowOff>102870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11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50431</xdr:rowOff>
    </xdr:from>
    <xdr:to>
      <xdr:col>50</xdr:col>
      <xdr:colOff>114300</xdr:colOff>
      <xdr:row>96</xdr:row>
      <xdr:rowOff>82474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509631"/>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28702</xdr:rowOff>
    </xdr:from>
    <xdr:to>
      <xdr:col>50</xdr:col>
      <xdr:colOff>165100</xdr:colOff>
      <xdr:row>94</xdr:row>
      <xdr:rowOff>130302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14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146829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592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57595</xdr:rowOff>
    </xdr:from>
    <xdr:to>
      <xdr:col>45</xdr:col>
      <xdr:colOff>177800</xdr:colOff>
      <xdr:row>96</xdr:row>
      <xdr:rowOff>50431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173895"/>
          <a:ext cx="889000" cy="33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76784</xdr:rowOff>
    </xdr:from>
    <xdr:to>
      <xdr:col>46</xdr:col>
      <xdr:colOff>38100</xdr:colOff>
      <xdr:row>96</xdr:row>
      <xdr:rowOff>6934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57595</xdr:rowOff>
    </xdr:from>
    <xdr:to>
      <xdr:col>41</xdr:col>
      <xdr:colOff>50800</xdr:colOff>
      <xdr:row>96</xdr:row>
      <xdr:rowOff>31381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173895"/>
          <a:ext cx="889000" cy="3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99530</xdr:rowOff>
    </xdr:from>
    <xdr:to>
      <xdr:col>41</xdr:col>
      <xdr:colOff>101600</xdr:colOff>
      <xdr:row>96</xdr:row>
      <xdr:rowOff>29680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20807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58877</xdr:rowOff>
    </xdr:from>
    <xdr:to>
      <xdr:col>36</xdr:col>
      <xdr:colOff>165100</xdr:colOff>
      <xdr:row>96</xdr:row>
      <xdr:rowOff>160477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1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151604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44171</xdr:rowOff>
    </xdr:from>
    <xdr:to>
      <xdr:col>55</xdr:col>
      <xdr:colOff>50800</xdr:colOff>
      <xdr:row>93</xdr:row>
      <xdr:rowOff>145771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59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67048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84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31674</xdr:rowOff>
    </xdr:from>
    <xdr:to>
      <xdr:col>50</xdr:col>
      <xdr:colOff>165100</xdr:colOff>
      <xdr:row>96</xdr:row>
      <xdr:rowOff>133274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124401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171081</xdr:rowOff>
    </xdr:from>
    <xdr:to>
      <xdr:col>46</xdr:col>
      <xdr:colOff>38100</xdr:colOff>
      <xdr:row>96</xdr:row>
      <xdr:rowOff>101231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92358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5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6795</xdr:rowOff>
    </xdr:from>
    <xdr:to>
      <xdr:col>41</xdr:col>
      <xdr:colOff>101600</xdr:colOff>
      <xdr:row>94</xdr:row>
      <xdr:rowOff>108395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1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124922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8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152031</xdr:rowOff>
    </xdr:from>
    <xdr:to>
      <xdr:col>36</xdr:col>
      <xdr:colOff>165100</xdr:colOff>
      <xdr:row>96</xdr:row>
      <xdr:rowOff>82181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98708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52832</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96332"/>
          <a:ext cx="1269"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170959</xdr:rowOff>
    </xdr:from>
    <xdr:ext cx="469744"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52832</xdr:rowOff>
    </xdr:from>
    <xdr:to>
      <xdr:col>86</xdr:col>
      <xdr:colOff>25400</xdr:colOff>
      <xdr:row>30</xdr:row>
      <xdr:rowOff>52832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117166</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5946466"/>
          <a:ext cx="838200" cy="8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78104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590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99677</xdr:rowOff>
    </xdr:from>
    <xdr:to>
      <xdr:col>85</xdr:col>
      <xdr:colOff>177800</xdr:colOff>
      <xdr:row>35</xdr:row>
      <xdr:rowOff>29827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59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21953</xdr:rowOff>
    </xdr:from>
    <xdr:to>
      <xdr:col>81</xdr:col>
      <xdr:colOff>101600</xdr:colOff>
      <xdr:row>38</xdr:row>
      <xdr:rowOff>123553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140080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31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127109</xdr:rowOff>
    </xdr:from>
    <xdr:to>
      <xdr:col>76</xdr:col>
      <xdr:colOff>165100</xdr:colOff>
      <xdr:row>38</xdr:row>
      <xdr:rowOff>57259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73786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167277</xdr:rowOff>
    </xdr:from>
    <xdr:to>
      <xdr:col>72</xdr:col>
      <xdr:colOff>38100</xdr:colOff>
      <xdr:row>38</xdr:row>
      <xdr:rowOff>97427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113954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2032</xdr:rowOff>
    </xdr:from>
    <xdr:to>
      <xdr:col>67</xdr:col>
      <xdr:colOff>101600</xdr:colOff>
      <xdr:row>38</xdr:row>
      <xdr:rowOff>103632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120159</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2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66366</xdr:rowOff>
    </xdr:from>
    <xdr:to>
      <xdr:col>85</xdr:col>
      <xdr:colOff>177800</xdr:colOff>
      <xdr:row>34</xdr:row>
      <xdr:rowOff>167966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58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89243</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574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75540</xdr:rowOff>
    </xdr:from>
    <xdr:to>
      <xdr:col>85</xdr:col>
      <xdr:colOff>126364</xdr:colOff>
      <xdr:row>74</xdr:row>
      <xdr:rowOff>133756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48490"/>
          <a:ext cx="1269" cy="5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137583</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28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133756</xdr:rowOff>
    </xdr:from>
    <xdr:to>
      <xdr:col>86</xdr:col>
      <xdr:colOff>25400</xdr:colOff>
      <xdr:row>74</xdr:row>
      <xdr:rowOff>133756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82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22217</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2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75540</xdr:rowOff>
    </xdr:from>
    <xdr:to>
      <xdr:col>86</xdr:col>
      <xdr:colOff>25400</xdr:colOff>
      <xdr:row>71</xdr:row>
      <xdr:rowOff>75540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75540</xdr:rowOff>
    </xdr:from>
    <xdr:to>
      <xdr:col>85</xdr:col>
      <xdr:colOff>127000</xdr:colOff>
      <xdr:row>72</xdr:row>
      <xdr:rowOff>26619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248490"/>
          <a:ext cx="8382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92015</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436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113588</xdr:rowOff>
    </xdr:from>
    <xdr:to>
      <xdr:col>85</xdr:col>
      <xdr:colOff>177800</xdr:colOff>
      <xdr:row>73</xdr:row>
      <xdr:rowOff>43738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4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26619</xdr:rowOff>
    </xdr:from>
    <xdr:to>
      <xdr:col>81</xdr:col>
      <xdr:colOff>50800</xdr:colOff>
      <xdr:row>73</xdr:row>
      <xdr:rowOff>38126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371019"/>
          <a:ext cx="889000" cy="18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72</xdr:row>
      <xdr:rowOff>74193</xdr:rowOff>
    </xdr:from>
    <xdr:to>
      <xdr:col>81</xdr:col>
      <xdr:colOff>101600</xdr:colOff>
      <xdr:row>73</xdr:row>
      <xdr:rowOff>4343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41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166920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5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30200</xdr:rowOff>
    </xdr:from>
    <xdr:to>
      <xdr:col>76</xdr:col>
      <xdr:colOff>114300</xdr:colOff>
      <xdr:row>73</xdr:row>
      <xdr:rowOff>38126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546050"/>
          <a:ext cx="8890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83489</xdr:rowOff>
    </xdr:from>
    <xdr:to>
      <xdr:col>76</xdr:col>
      <xdr:colOff>165100</xdr:colOff>
      <xdr:row>80</xdr:row>
      <xdr:rowOff>13639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6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80</xdr:row>
      <xdr:rowOff>4766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7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30200</xdr:rowOff>
    </xdr:from>
    <xdr:to>
      <xdr:col>71</xdr:col>
      <xdr:colOff>177800</xdr:colOff>
      <xdr:row>73</xdr:row>
      <xdr:rowOff>39574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546050"/>
          <a:ext cx="889000" cy="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151842</xdr:rowOff>
    </xdr:from>
    <xdr:to>
      <xdr:col>72</xdr:col>
      <xdr:colOff>38100</xdr:colOff>
      <xdr:row>78</xdr:row>
      <xdr:rowOff>81992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35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73119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4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74270</xdr:rowOff>
    </xdr:from>
    <xdr:to>
      <xdr:col>67</xdr:col>
      <xdr:colOff>101600</xdr:colOff>
      <xdr:row>79</xdr:row>
      <xdr:rowOff>4420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4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166997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54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24740</xdr:rowOff>
    </xdr:from>
    <xdr:to>
      <xdr:col>85</xdr:col>
      <xdr:colOff>177800</xdr:colOff>
      <xdr:row>71</xdr:row>
      <xdr:rowOff>126340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1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149217</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1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147269</xdr:rowOff>
    </xdr:from>
    <xdr:to>
      <xdr:col>81</xdr:col>
      <xdr:colOff>101600</xdr:colOff>
      <xdr:row>72</xdr:row>
      <xdr:rowOff>77419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32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93946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09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158776</xdr:rowOff>
    </xdr:from>
    <xdr:to>
      <xdr:col>76</xdr:col>
      <xdr:colOff>165100</xdr:colOff>
      <xdr:row>73</xdr:row>
      <xdr:rowOff>88926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5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105453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27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150850</xdr:rowOff>
    </xdr:from>
    <xdr:to>
      <xdr:col>72</xdr:col>
      <xdr:colOff>38100</xdr:colOff>
      <xdr:row>73</xdr:row>
      <xdr:rowOff>81000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4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97527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27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160224</xdr:rowOff>
    </xdr:from>
    <xdr:to>
      <xdr:col>67</xdr:col>
      <xdr:colOff>101600</xdr:colOff>
      <xdr:row>73</xdr:row>
      <xdr:rowOff>90374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106901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2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133093</xdr:rowOff>
    </xdr:from>
    <xdr:to>
      <xdr:col>85</xdr:col>
      <xdr:colOff>126364</xdr:colOff>
      <xdr:row>98</xdr:row>
      <xdr:rowOff>140374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63593"/>
          <a:ext cx="1269" cy="1378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144201</xdr:rowOff>
    </xdr:from>
    <xdr:ext cx="534377"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140374</xdr:rowOff>
    </xdr:from>
    <xdr:to>
      <xdr:col>86</xdr:col>
      <xdr:colOff>25400</xdr:colOff>
      <xdr:row>98</xdr:row>
      <xdr:rowOff>140374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2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79770</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133093</xdr:rowOff>
    </xdr:from>
    <xdr:to>
      <xdr:col>86</xdr:col>
      <xdr:colOff>25400</xdr:colOff>
      <xdr:row>90</xdr:row>
      <xdr:rowOff>133093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6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135128</xdr:rowOff>
    </xdr:from>
    <xdr:to>
      <xdr:col>85</xdr:col>
      <xdr:colOff>127000</xdr:colOff>
      <xdr:row>99</xdr:row>
      <xdr:rowOff>17225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937228"/>
          <a:ext cx="838200" cy="5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170156</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6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147279</xdr:rowOff>
    </xdr:from>
    <xdr:to>
      <xdr:col>85</xdr:col>
      <xdr:colOff>177800</xdr:colOff>
      <xdr:row>96</xdr:row>
      <xdr:rowOff>77429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17225</xdr:rowOff>
    </xdr:from>
    <xdr:to>
      <xdr:col>81</xdr:col>
      <xdr:colOff>50800</xdr:colOff>
      <xdr:row>99</xdr:row>
      <xdr:rowOff>32410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90775"/>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157316</xdr:rowOff>
    </xdr:from>
    <xdr:to>
      <xdr:col>81</xdr:col>
      <xdr:colOff>101600</xdr:colOff>
      <xdr:row>96</xdr:row>
      <xdr:rowOff>87466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44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103993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2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31801</xdr:rowOff>
    </xdr:from>
    <xdr:to>
      <xdr:col>76</xdr:col>
      <xdr:colOff>114300</xdr:colOff>
      <xdr:row>99</xdr:row>
      <xdr:rowOff>32410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700535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125563</xdr:rowOff>
    </xdr:from>
    <xdr:to>
      <xdr:col>76</xdr:col>
      <xdr:colOff>165100</xdr:colOff>
      <xdr:row>98</xdr:row>
      <xdr:rowOff>55713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72240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3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31801</xdr:rowOff>
    </xdr:from>
    <xdr:to>
      <xdr:col>71</xdr:col>
      <xdr:colOff>177800</xdr:colOff>
      <xdr:row>99</xdr:row>
      <xdr:rowOff>36254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05351"/>
          <a:ext cx="8890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125552</xdr:rowOff>
    </xdr:from>
    <xdr:to>
      <xdr:col>72</xdr:col>
      <xdr:colOff>38100</xdr:colOff>
      <xdr:row>98</xdr:row>
      <xdr:rowOff>55702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72229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5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8410</xdr:rowOff>
    </xdr:from>
    <xdr:to>
      <xdr:col>67</xdr:col>
      <xdr:colOff>101600</xdr:colOff>
      <xdr:row>98</xdr:row>
      <xdr:rowOff>110010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126537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84328</xdr:rowOff>
    </xdr:from>
    <xdr:to>
      <xdr:col>85</xdr:col>
      <xdr:colOff>177800</xdr:colOff>
      <xdr:row>99</xdr:row>
      <xdr:rowOff>14478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170705</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80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137875</xdr:rowOff>
    </xdr:from>
    <xdr:to>
      <xdr:col>81</xdr:col>
      <xdr:colOff>101600</xdr:colOff>
      <xdr:row>99</xdr:row>
      <xdr:rowOff>68025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59152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3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153060</xdr:rowOff>
    </xdr:from>
    <xdr:to>
      <xdr:col>76</xdr:col>
      <xdr:colOff>165100</xdr:colOff>
      <xdr:row>99</xdr:row>
      <xdr:rowOff>83210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74337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152451</xdr:rowOff>
    </xdr:from>
    <xdr:to>
      <xdr:col>72</xdr:col>
      <xdr:colOff>38100</xdr:colOff>
      <xdr:row>99</xdr:row>
      <xdr:rowOff>82601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73728</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4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156904</xdr:rowOff>
    </xdr:from>
    <xdr:to>
      <xdr:col>67</xdr:col>
      <xdr:colOff>101600</xdr:colOff>
      <xdr:row>99</xdr:row>
      <xdr:rowOff>87054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78181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5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111777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73677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135890</xdr:rowOff>
    </xdr:from>
    <xdr:to>
      <xdr:col>116</xdr:col>
      <xdr:colOff>62864</xdr:colOff>
      <xdr:row>37</xdr:row>
      <xdr:rowOff>124460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793740"/>
          <a:ext cx="1269" cy="674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128287</xdr:rowOff>
    </xdr:from>
    <xdr:ext cx="469744"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124460</xdr:rowOff>
    </xdr:from>
    <xdr:to>
      <xdr:col>116</xdr:col>
      <xdr:colOff>152400</xdr:colOff>
      <xdr:row>37</xdr:row>
      <xdr:rowOff>124460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46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82567</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135890</xdr:rowOff>
    </xdr:from>
    <xdr:to>
      <xdr:col>116</xdr:col>
      <xdr:colOff>152400</xdr:colOff>
      <xdr:row>33</xdr:row>
      <xdr:rowOff>135890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79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23876</xdr:rowOff>
    </xdr:from>
    <xdr:to>
      <xdr:col>116</xdr:col>
      <xdr:colOff>63500</xdr:colOff>
      <xdr:row>33</xdr:row>
      <xdr:rowOff>135890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5510276"/>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79138</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07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100711</xdr:rowOff>
    </xdr:from>
    <xdr:to>
      <xdr:col>116</xdr:col>
      <xdr:colOff>114300</xdr:colOff>
      <xdr:row>36</xdr:row>
      <xdr:rowOff>30861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10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77978</xdr:rowOff>
    </xdr:from>
    <xdr:to>
      <xdr:col>111</xdr:col>
      <xdr:colOff>177800</xdr:colOff>
      <xdr:row>32</xdr:row>
      <xdr:rowOff>23876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5392928"/>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136525</xdr:rowOff>
    </xdr:from>
    <xdr:to>
      <xdr:col>112</xdr:col>
      <xdr:colOff>38100</xdr:colOff>
      <xdr:row>36</xdr:row>
      <xdr:rowOff>66675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57802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51689</xdr:rowOff>
    </xdr:from>
    <xdr:to>
      <xdr:col>107</xdr:col>
      <xdr:colOff>50800</xdr:colOff>
      <xdr:row>31</xdr:row>
      <xdr:rowOff>77978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536663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163957</xdr:rowOff>
    </xdr:from>
    <xdr:to>
      <xdr:col>107</xdr:col>
      <xdr:colOff>101600</xdr:colOff>
      <xdr:row>38</xdr:row>
      <xdr:rowOff>94107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50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60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164465</xdr:rowOff>
    </xdr:from>
    <xdr:to>
      <xdr:col>102</xdr:col>
      <xdr:colOff>114300</xdr:colOff>
      <xdr:row>31</xdr:row>
      <xdr:rowOff>51689</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5307965"/>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78613</xdr:rowOff>
    </xdr:from>
    <xdr:to>
      <xdr:col>102</xdr:col>
      <xdr:colOff>165100</xdr:colOff>
      <xdr:row>38</xdr:row>
      <xdr:rowOff>8763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2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171340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51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85090</xdr:rowOff>
    </xdr:from>
    <xdr:to>
      <xdr:col>98</xdr:col>
      <xdr:colOff>38100</xdr:colOff>
      <xdr:row>38</xdr:row>
      <xdr:rowOff>15240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6367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85090</xdr:rowOff>
    </xdr:from>
    <xdr:to>
      <xdr:col>116</xdr:col>
      <xdr:colOff>114300</xdr:colOff>
      <xdr:row>34</xdr:row>
      <xdr:rowOff>15240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38117</xdr:rowOff>
    </xdr:from>
    <xdr:ext cx="469744"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144526</xdr:rowOff>
    </xdr:from>
    <xdr:to>
      <xdr:col>112</xdr:col>
      <xdr:colOff>38100</xdr:colOff>
      <xdr:row>32</xdr:row>
      <xdr:rowOff>74676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54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91203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523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27178</xdr:rowOff>
    </xdr:from>
    <xdr:to>
      <xdr:col>107</xdr:col>
      <xdr:colOff>101600</xdr:colOff>
      <xdr:row>31</xdr:row>
      <xdr:rowOff>128778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53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145305</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51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889</xdr:rowOff>
    </xdr:from>
    <xdr:to>
      <xdr:col>102</xdr:col>
      <xdr:colOff>165100</xdr:colOff>
      <xdr:row>31</xdr:row>
      <xdr:rowOff>102489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53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119016</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509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113665</xdr:rowOff>
    </xdr:from>
    <xdr:to>
      <xdr:col>98</xdr:col>
      <xdr:colOff>38100</xdr:colOff>
      <xdr:row>31</xdr:row>
      <xdr:rowOff>43815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5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60342</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50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125494</xdr:rowOff>
    </xdr:from>
    <xdr:to>
      <xdr:col>116</xdr:col>
      <xdr:colOff>62864</xdr:colOff>
      <xdr:row>58</xdr:row>
      <xdr:rowOff>33075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97994"/>
          <a:ext cx="1269" cy="127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36902</xdr:rowOff>
    </xdr:from>
    <xdr:ext cx="469744"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998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33075</xdr:rowOff>
    </xdr:from>
    <xdr:to>
      <xdr:col>116</xdr:col>
      <xdr:colOff>152400</xdr:colOff>
      <xdr:row>58</xdr:row>
      <xdr:rowOff>33075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997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72171</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47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125494</xdr:rowOff>
    </xdr:from>
    <xdr:to>
      <xdr:col>116</xdr:col>
      <xdr:colOff>152400</xdr:colOff>
      <xdr:row>50</xdr:row>
      <xdr:rowOff>125494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33075</xdr:rowOff>
    </xdr:from>
    <xdr:to>
      <xdr:col>116</xdr:col>
      <xdr:colOff>63500</xdr:colOff>
      <xdr:row>58</xdr:row>
      <xdr:rowOff>44537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323300" y="9977175"/>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53092</xdr:rowOff>
    </xdr:from>
    <xdr:ext cx="534377"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3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30215</xdr:rowOff>
    </xdr:from>
    <xdr:to>
      <xdr:col>116</xdr:col>
      <xdr:colOff>114300</xdr:colOff>
      <xdr:row>55</xdr:row>
      <xdr:rowOff>131815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44210</xdr:rowOff>
    </xdr:from>
    <xdr:to>
      <xdr:col>111</xdr:col>
      <xdr:colOff>177800</xdr:colOff>
      <xdr:row>58</xdr:row>
      <xdr:rowOff>44537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998831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3142</xdr:rowOff>
    </xdr:from>
    <xdr:to>
      <xdr:col>112</xdr:col>
      <xdr:colOff>38100</xdr:colOff>
      <xdr:row>55</xdr:row>
      <xdr:rowOff>104742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43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121269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2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44210</xdr:rowOff>
    </xdr:from>
    <xdr:to>
      <xdr:col>107</xdr:col>
      <xdr:colOff>50800</xdr:colOff>
      <xdr:row>58</xdr:row>
      <xdr:rowOff>48195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9988310"/>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22769</xdr:rowOff>
    </xdr:from>
    <xdr:to>
      <xdr:col>107</xdr:col>
      <xdr:colOff>101600</xdr:colOff>
      <xdr:row>57</xdr:row>
      <xdr:rowOff>124369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9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140896</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5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48195</xdr:rowOff>
    </xdr:from>
    <xdr:to>
      <xdr:col>102</xdr:col>
      <xdr:colOff>114300</xdr:colOff>
      <xdr:row>58</xdr:row>
      <xdr:rowOff>48978</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9992295"/>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19993</xdr:rowOff>
    </xdr:from>
    <xdr:to>
      <xdr:col>102</xdr:col>
      <xdr:colOff>165100</xdr:colOff>
      <xdr:row>57</xdr:row>
      <xdr:rowOff>121593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9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138120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5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12776</xdr:rowOff>
    </xdr:from>
    <xdr:to>
      <xdr:col>98</xdr:col>
      <xdr:colOff>38100</xdr:colOff>
      <xdr:row>57</xdr:row>
      <xdr:rowOff>114376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130903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153725</xdr:rowOff>
    </xdr:from>
    <xdr:to>
      <xdr:col>116</xdr:col>
      <xdr:colOff>114300</xdr:colOff>
      <xdr:row>58</xdr:row>
      <xdr:rowOff>83875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2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68652</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84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165187</xdr:rowOff>
    </xdr:from>
    <xdr:to>
      <xdr:col>112</xdr:col>
      <xdr:colOff>38100</xdr:colOff>
      <xdr:row>58</xdr:row>
      <xdr:rowOff>95337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9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86464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03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164860</xdr:rowOff>
    </xdr:from>
    <xdr:to>
      <xdr:col>107</xdr:col>
      <xdr:colOff>101600</xdr:colOff>
      <xdr:row>58</xdr:row>
      <xdr:rowOff>95010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9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86137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03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168845</xdr:rowOff>
    </xdr:from>
    <xdr:to>
      <xdr:col>102</xdr:col>
      <xdr:colOff>165100</xdr:colOff>
      <xdr:row>58</xdr:row>
      <xdr:rowOff>98995</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94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90122</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003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169628</xdr:rowOff>
    </xdr:from>
    <xdr:to>
      <xdr:col>98</xdr:col>
      <xdr:colOff>38100</xdr:colOff>
      <xdr:row>58</xdr:row>
      <xdr:rowOff>99778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90905</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1003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91968</xdr:rowOff>
    </xdr:from>
    <xdr:to>
      <xdr:col>116</xdr:col>
      <xdr:colOff>62864</xdr:colOff>
      <xdr:row>78</xdr:row>
      <xdr:rowOff>166675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093468"/>
          <a:ext cx="1269" cy="144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170502</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4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166675</xdr:rowOff>
    </xdr:from>
    <xdr:to>
      <xdr:col>116</xdr:col>
      <xdr:colOff>152400</xdr:colOff>
      <xdr:row>78</xdr:row>
      <xdr:rowOff>166675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38645</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91968</xdr:rowOff>
    </xdr:from>
    <xdr:to>
      <xdr:col>116</xdr:col>
      <xdr:colOff>152400</xdr:colOff>
      <xdr:row>70</xdr:row>
      <xdr:rowOff>91968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09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18725</xdr:rowOff>
    </xdr:from>
    <xdr:to>
      <xdr:col>116</xdr:col>
      <xdr:colOff>63500</xdr:colOff>
      <xdr:row>71</xdr:row>
      <xdr:rowOff>42316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191675"/>
          <a:ext cx="8382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22430</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5382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44003</xdr:rowOff>
    </xdr:from>
    <xdr:to>
      <xdr:col>116</xdr:col>
      <xdr:colOff>114300</xdr:colOff>
      <xdr:row>73</xdr:row>
      <xdr:rowOff>145603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5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42316</xdr:rowOff>
    </xdr:from>
    <xdr:to>
      <xdr:col>111</xdr:col>
      <xdr:colOff>177800</xdr:colOff>
      <xdr:row>71</xdr:row>
      <xdr:rowOff>111171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215266"/>
          <a:ext cx="889000" cy="6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52964</xdr:rowOff>
    </xdr:from>
    <xdr:to>
      <xdr:col>112</xdr:col>
      <xdr:colOff>38100</xdr:colOff>
      <xdr:row>73</xdr:row>
      <xdr:rowOff>154564</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56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145691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6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111171</xdr:rowOff>
    </xdr:from>
    <xdr:to>
      <xdr:col>107</xdr:col>
      <xdr:colOff>50800</xdr:colOff>
      <xdr:row>72</xdr:row>
      <xdr:rowOff>13422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284121"/>
          <a:ext cx="8890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11908</xdr:rowOff>
    </xdr:from>
    <xdr:to>
      <xdr:col>107</xdr:col>
      <xdr:colOff>101600</xdr:colOff>
      <xdr:row>75</xdr:row>
      <xdr:rowOff>113508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8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104635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96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13422</xdr:rowOff>
    </xdr:from>
    <xdr:to>
      <xdr:col>102</xdr:col>
      <xdr:colOff>114300</xdr:colOff>
      <xdr:row>72</xdr:row>
      <xdr:rowOff>131104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357822"/>
          <a:ext cx="889000" cy="11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57079</xdr:rowOff>
    </xdr:from>
    <xdr:to>
      <xdr:col>102</xdr:col>
      <xdr:colOff>165100</xdr:colOff>
      <xdr:row>73</xdr:row>
      <xdr:rowOff>158679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5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149806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36779</xdr:rowOff>
    </xdr:from>
    <xdr:to>
      <xdr:col>98</xdr:col>
      <xdr:colOff>38100</xdr:colOff>
      <xdr:row>74</xdr:row>
      <xdr:rowOff>138379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72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129506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139375</xdr:rowOff>
    </xdr:from>
    <xdr:to>
      <xdr:col>116</xdr:col>
      <xdr:colOff>114300</xdr:colOff>
      <xdr:row>71</xdr:row>
      <xdr:rowOff>69525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1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54302</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0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162966</xdr:rowOff>
    </xdr:from>
    <xdr:to>
      <xdr:col>112</xdr:col>
      <xdr:colOff>38100</xdr:colOff>
      <xdr:row>71</xdr:row>
      <xdr:rowOff>93116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1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109643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193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60371</xdr:rowOff>
    </xdr:from>
    <xdr:to>
      <xdr:col>107</xdr:col>
      <xdr:colOff>101600</xdr:colOff>
      <xdr:row>71</xdr:row>
      <xdr:rowOff>161971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2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7048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0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134072</xdr:rowOff>
    </xdr:from>
    <xdr:to>
      <xdr:col>102</xdr:col>
      <xdr:colOff>165100</xdr:colOff>
      <xdr:row>72</xdr:row>
      <xdr:rowOff>64222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3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80749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0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80304</xdr:rowOff>
    </xdr:from>
    <xdr:to>
      <xdr:col>98</xdr:col>
      <xdr:colOff>38100</xdr:colOff>
      <xdr:row>73</xdr:row>
      <xdr:rowOff>10454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4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26981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1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534,339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56,709</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下回っている。主な要因としては、これまで適正な定員管理・給与制度の運用に努めてきたことに加え、ごみ処理業務や消防業務等を一部事務組合で行っていることで人件費が補助費等で支出されていることが挙げられ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69,873</a:t>
          </a:r>
          <a:r>
            <a:rPr kumimoji="1" lang="ja-JP" altLang="en-US" sz="1300">
              <a:latin typeface="ＭＳ Ｐゴシック" panose="020B0600070205080204" pitchFamily="50" charset="-128"/>
              <a:ea typeface="ＭＳ Ｐゴシック" panose="020B0600070205080204" pitchFamily="50" charset="-128"/>
            </a:rPr>
            <a:t>円となっており、類似団体内・全国平均を上回っている。令和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年度は、「ひろさき事業復活支援金」が増となったことなどにより、令和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年度比で</a:t>
          </a:r>
          <a:r>
            <a:rPr kumimoji="1" lang="en-US" altLang="ja-JP" sz="1300">
              <a:latin typeface="ＭＳ Ｐゴシック" panose="020B0600070205080204" pitchFamily="50" charset="-128"/>
              <a:ea typeface="ＭＳ Ｐゴシック" panose="020B0600070205080204" pitchFamily="50" charset="-128"/>
            </a:rPr>
            <a:t>6,475</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43,716</a:t>
          </a:r>
          <a:r>
            <a:rPr kumimoji="1" lang="ja-JP" altLang="en-US" sz="1300">
              <a:latin typeface="ＭＳ Ｐゴシック" panose="020B0600070205080204" pitchFamily="50" charset="-128"/>
              <a:ea typeface="ＭＳ Ｐゴシック" panose="020B0600070205080204" pitchFamily="50" charset="-128"/>
            </a:rPr>
            <a:t>円となっており、類似団体内・全国・青森県平均を下回っている。令和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年度は、「農産物等輸出拡大施設整備事業費補助金」等の増により</a:t>
          </a:r>
          <a:r>
            <a:rPr kumimoji="1" lang="en-US" altLang="ja-JP" sz="1300">
              <a:latin typeface="ＭＳ Ｐゴシック" panose="020B0600070205080204" pitchFamily="50" charset="-128"/>
              <a:ea typeface="ＭＳ Ｐゴシック" panose="020B0600070205080204" pitchFamily="50" charset="-128"/>
            </a:rPr>
            <a:t>333</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154,224</a:t>
          </a:r>
          <a:r>
            <a:rPr kumimoji="1" lang="ja-JP" altLang="en-US" sz="1300">
              <a:latin typeface="ＭＳ Ｐゴシック" panose="020B0600070205080204" pitchFamily="50" charset="-128"/>
              <a:ea typeface="ＭＳ Ｐゴシック" panose="020B0600070205080204" pitchFamily="50" charset="-128"/>
            </a:rPr>
            <a:t>円となっており、全国・青森県平均を上回っている。令和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年度は、「子育て世帯への臨時特別給付金事業」や「住民税非課税世帯等に対する臨時特別給付金事業」等の減により</a:t>
          </a:r>
          <a:r>
            <a:rPr kumimoji="1" lang="en-US" altLang="ja-JP" sz="1300">
              <a:latin typeface="ＭＳ Ｐゴシック" panose="020B0600070205080204" pitchFamily="50" charset="-128"/>
              <a:ea typeface="ＭＳ Ｐゴシック" panose="020B0600070205080204" pitchFamily="50" charset="-128"/>
            </a:rPr>
            <a:t>9,715</a:t>
          </a:r>
          <a:r>
            <a:rPr kumimoji="1" lang="ja-JP" altLang="en-US" sz="1300">
              <a:latin typeface="ＭＳ Ｐゴシック" panose="020B0600070205080204" pitchFamily="50" charset="-128"/>
              <a:ea typeface="ＭＳ Ｐゴシック" panose="020B0600070205080204" pitchFamily="50" charset="-128"/>
            </a:rPr>
            <a:t>円減少している。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164,243
163,410
524.20
89,194,192
87,761,370
588,475
42,750,689
79,609,125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86360</xdr:rowOff>
    </xdr:from>
    <xdr:to>
      <xdr:col>24</xdr:col>
      <xdr:colOff>62865</xdr:colOff>
      <xdr:row>38</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1310"/>
          <a:ext cx="127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xdr:rowOff>
    </xdr:from>
    <xdr:to>
      <xdr:col>24</xdr:col>
      <xdr:colOff>152400</xdr:colOff>
      <xdr:row>38</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33037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7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86360</xdr:rowOff>
    </xdr:from>
    <xdr:to>
      <xdr:col>24</xdr:col>
      <xdr:colOff>152400</xdr:colOff>
      <xdr:row>31</xdr:row>
      <xdr:rowOff>86360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86360</xdr:rowOff>
    </xdr:from>
    <xdr:to>
      <xdr:col>24</xdr:col>
      <xdr:colOff>63500</xdr:colOff>
      <xdr:row>34</xdr:row>
      <xdr:rowOff>2540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01310"/>
          <a:ext cx="8382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52087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0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73660</xdr:rowOff>
    </xdr:from>
    <xdr:to>
      <xdr:col>24</xdr:col>
      <xdr:colOff>114300</xdr:colOff>
      <xdr:row>34</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109220</xdr:rowOff>
    </xdr:from>
    <xdr:to>
      <xdr:col>19</xdr:col>
      <xdr:colOff>177800</xdr:colOff>
      <xdr:row>34</xdr:row>
      <xdr:rowOff>2540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70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146050</xdr:rowOff>
    </xdr:from>
    <xdr:to>
      <xdr:col>20</xdr:col>
      <xdr:colOff>38100</xdr:colOff>
      <xdr:row>35</xdr:row>
      <xdr:rowOff>76200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67327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120650</xdr:rowOff>
    </xdr:from>
    <xdr:to>
      <xdr:col>15</xdr:col>
      <xdr:colOff>50800</xdr:colOff>
      <xdr:row>33</xdr:row>
      <xdr:rowOff>109220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43560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35560</xdr:rowOff>
    </xdr:from>
    <xdr:to>
      <xdr:col>15</xdr:col>
      <xdr:colOff>101600</xdr:colOff>
      <xdr:row>35</xdr:row>
      <xdr:rowOff>137160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128287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120650</xdr:rowOff>
    </xdr:from>
    <xdr:to>
      <xdr:col>10</xdr:col>
      <xdr:colOff>114300</xdr:colOff>
      <xdr:row>32</xdr:row>
      <xdr:rowOff>128270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3560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39370</xdr:rowOff>
    </xdr:from>
    <xdr:to>
      <xdr:col>10</xdr:col>
      <xdr:colOff>165100</xdr:colOff>
      <xdr:row>33</xdr:row>
      <xdr:rowOff>140970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6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132097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25417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35560</xdr:rowOff>
    </xdr:from>
    <xdr:to>
      <xdr:col>24</xdr:col>
      <xdr:colOff>114300</xdr:colOff>
      <xdr:row>31</xdr:row>
      <xdr:rowOff>137160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160037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0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123190</xdr:rowOff>
    </xdr:from>
    <xdr:to>
      <xdr:col>20</xdr:col>
      <xdr:colOff>38100</xdr:colOff>
      <xdr:row>34</xdr:row>
      <xdr:rowOff>53340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69867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58420</xdr:rowOff>
    </xdr:from>
    <xdr:to>
      <xdr:col>15</xdr:col>
      <xdr:colOff>101600</xdr:colOff>
      <xdr:row>33</xdr:row>
      <xdr:rowOff>160020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5097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69850</xdr:rowOff>
    </xdr:from>
    <xdr:to>
      <xdr:col>10</xdr:col>
      <xdr:colOff>165100</xdr:colOff>
      <xdr:row>32</xdr:row>
      <xdr:rowOff>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16527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77470</xdr:rowOff>
    </xdr:from>
    <xdr:to>
      <xdr:col>6</xdr:col>
      <xdr:colOff>38100</xdr:colOff>
      <xdr:row>33</xdr:row>
      <xdr:rowOff>7620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24147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12210</xdr:rowOff>
    </xdr:from>
    <xdr:to>
      <xdr:col>24</xdr:col>
      <xdr:colOff>62865</xdr:colOff>
      <xdr:row>57</xdr:row>
      <xdr:rowOff>118102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27610"/>
          <a:ext cx="1270" cy="96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118102</xdr:rowOff>
    </xdr:from>
    <xdr:to>
      <xdr:col>24</xdr:col>
      <xdr:colOff>152400</xdr:colOff>
      <xdr:row>57</xdr:row>
      <xdr:rowOff>118102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130337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0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12210</xdr:rowOff>
    </xdr:from>
    <xdr:to>
      <xdr:col>24</xdr:col>
      <xdr:colOff>152400</xdr:colOff>
      <xdr:row>52</xdr:row>
      <xdr:rowOff>12210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2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20037</xdr:rowOff>
    </xdr:from>
    <xdr:to>
      <xdr:col>24</xdr:col>
      <xdr:colOff>63500</xdr:colOff>
      <xdr:row>57</xdr:row>
      <xdr:rowOff>109045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92687"/>
          <a:ext cx="838200" cy="8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82461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40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59584</xdr:rowOff>
    </xdr:from>
    <xdr:to>
      <xdr:col>24</xdr:col>
      <xdr:colOff>114300</xdr:colOff>
      <xdr:row>55</xdr:row>
      <xdr:rowOff>161184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5489</xdr:rowOff>
    </xdr:from>
    <xdr:to>
      <xdr:col>19</xdr:col>
      <xdr:colOff>177800</xdr:colOff>
      <xdr:row>57</xdr:row>
      <xdr:rowOff>109045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435239"/>
          <a:ext cx="889000" cy="4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114041</xdr:rowOff>
    </xdr:from>
    <xdr:to>
      <xdr:col>20</xdr:col>
      <xdr:colOff>38100</xdr:colOff>
      <xdr:row>56</xdr:row>
      <xdr:rowOff>44191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4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60718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1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5489</xdr:rowOff>
    </xdr:from>
    <xdr:to>
      <xdr:col>15</xdr:col>
      <xdr:colOff>50800</xdr:colOff>
      <xdr:row>57</xdr:row>
      <xdr:rowOff>130511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35239"/>
          <a:ext cx="889000" cy="46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166496</xdr:rowOff>
    </xdr:from>
    <xdr:to>
      <xdr:col>15</xdr:col>
      <xdr:colOff>101600</xdr:colOff>
      <xdr:row>54</xdr:row>
      <xdr:rowOff>96646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25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113173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2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130511</xdr:rowOff>
    </xdr:from>
    <xdr:to>
      <xdr:col>10</xdr:col>
      <xdr:colOff>114300</xdr:colOff>
      <xdr:row>57</xdr:row>
      <xdr:rowOff>143691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03161"/>
          <a:ext cx="889000" cy="1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130615</xdr:rowOff>
    </xdr:from>
    <xdr:to>
      <xdr:col>10</xdr:col>
      <xdr:colOff>165100</xdr:colOff>
      <xdr:row>57</xdr:row>
      <xdr:rowOff>60765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77292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156821</xdr:rowOff>
    </xdr:from>
    <xdr:to>
      <xdr:col>6</xdr:col>
      <xdr:colOff>38100</xdr:colOff>
      <xdr:row>57</xdr:row>
      <xdr:rowOff>86971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140687</xdr:rowOff>
    </xdr:from>
    <xdr:to>
      <xdr:col>24</xdr:col>
      <xdr:colOff>114300</xdr:colOff>
      <xdr:row>57</xdr:row>
      <xdr:rowOff>70837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55614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58245</xdr:rowOff>
    </xdr:from>
    <xdr:to>
      <xdr:col>20</xdr:col>
      <xdr:colOff>38100</xdr:colOff>
      <xdr:row>57</xdr:row>
      <xdr:rowOff>159845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3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150972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2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126139</xdr:rowOff>
    </xdr:from>
    <xdr:to>
      <xdr:col>15</xdr:col>
      <xdr:colOff>101600</xdr:colOff>
      <xdr:row>55</xdr:row>
      <xdr:rowOff>56289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47416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7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79711</xdr:rowOff>
    </xdr:from>
    <xdr:to>
      <xdr:col>10</xdr:col>
      <xdr:colOff>165100</xdr:colOff>
      <xdr:row>58</xdr:row>
      <xdr:rowOff>9861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4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92891</xdr:rowOff>
    </xdr:from>
    <xdr:to>
      <xdr:col>6</xdr:col>
      <xdr:colOff>38100</xdr:colOff>
      <xdr:row>58</xdr:row>
      <xdr:rowOff>23041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68540</xdr:rowOff>
    </xdr:from>
    <xdr:to>
      <xdr:col>24</xdr:col>
      <xdr:colOff>62865</xdr:colOff>
      <xdr:row>72</xdr:row>
      <xdr:rowOff>140222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1490"/>
          <a:ext cx="1270" cy="24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144049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248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140222</xdr:rowOff>
    </xdr:from>
    <xdr:to>
      <xdr:col>24</xdr:col>
      <xdr:colOff>152400</xdr:colOff>
      <xdr:row>72</xdr:row>
      <xdr:rowOff>140222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8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15217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1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222,929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68540</xdr:rowOff>
    </xdr:from>
    <xdr:to>
      <xdr:col>24</xdr:col>
      <xdr:colOff>152400</xdr:colOff>
      <xdr:row>71</xdr:row>
      <xdr:rowOff>68540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166022</xdr:rowOff>
    </xdr:from>
    <xdr:to>
      <xdr:col>24</xdr:col>
      <xdr:colOff>63500</xdr:colOff>
      <xdr:row>71</xdr:row>
      <xdr:rowOff>68540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167522"/>
          <a:ext cx="8382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97766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27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116070</xdr:rowOff>
    </xdr:from>
    <xdr:to>
      <xdr:col>24</xdr:col>
      <xdr:colOff>114300</xdr:colOff>
      <xdr:row>72</xdr:row>
      <xdr:rowOff>46220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166022</xdr:rowOff>
    </xdr:from>
    <xdr:to>
      <xdr:col>19</xdr:col>
      <xdr:colOff>177800</xdr:colOff>
      <xdr:row>76</xdr:row>
      <xdr:rowOff>15570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167522"/>
          <a:ext cx="889000" cy="87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69</xdr:row>
      <xdr:rowOff>127958</xdr:rowOff>
    </xdr:from>
    <xdr:to>
      <xdr:col>20</xdr:col>
      <xdr:colOff>38100</xdr:colOff>
      <xdr:row>70</xdr:row>
      <xdr:rowOff>58108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19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74635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173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15570</xdr:rowOff>
    </xdr:from>
    <xdr:to>
      <xdr:col>15</xdr:col>
      <xdr:colOff>50800</xdr:colOff>
      <xdr:row>76</xdr:row>
      <xdr:rowOff>161254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45770"/>
          <a:ext cx="889000" cy="1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162347</xdr:rowOff>
    </xdr:from>
    <xdr:to>
      <xdr:col>15</xdr:col>
      <xdr:colOff>101600</xdr:colOff>
      <xdr:row>76</xdr:row>
      <xdr:rowOff>92497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83624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161254</xdr:rowOff>
    </xdr:from>
    <xdr:to>
      <xdr:col>10</xdr:col>
      <xdr:colOff>114300</xdr:colOff>
      <xdr:row>78</xdr:row>
      <xdr:rowOff>11325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91454"/>
          <a:ext cx="889000" cy="19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100558</xdr:rowOff>
    </xdr:from>
    <xdr:to>
      <xdr:col>10</xdr:col>
      <xdr:colOff>165100</xdr:colOff>
      <xdr:row>77</xdr:row>
      <xdr:rowOff>30708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3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47236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0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153888</xdr:rowOff>
    </xdr:from>
    <xdr:to>
      <xdr:col>6</xdr:col>
      <xdr:colOff>38100</xdr:colOff>
      <xdr:row>78</xdr:row>
      <xdr:rowOff>84038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5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75165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17740</xdr:rowOff>
    </xdr:from>
    <xdr:to>
      <xdr:col>24</xdr:col>
      <xdr:colOff>114300</xdr:colOff>
      <xdr:row>71</xdr:row>
      <xdr:rowOff>119340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19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142217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14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115222</xdr:rowOff>
    </xdr:from>
    <xdr:to>
      <xdr:col>20</xdr:col>
      <xdr:colOff>38100</xdr:colOff>
      <xdr:row>71</xdr:row>
      <xdr:rowOff>45372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1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36499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0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136220</xdr:rowOff>
    </xdr:from>
    <xdr:to>
      <xdr:col>15</xdr:col>
      <xdr:colOff>101600</xdr:colOff>
      <xdr:row>76</xdr:row>
      <xdr:rowOff>66371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4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82897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7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110454</xdr:rowOff>
    </xdr:from>
    <xdr:to>
      <xdr:col>10</xdr:col>
      <xdr:colOff>165100</xdr:colOff>
      <xdr:row>77</xdr:row>
      <xdr:rowOff>40604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31731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3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131975</xdr:rowOff>
    </xdr:from>
    <xdr:to>
      <xdr:col>6</xdr:col>
      <xdr:colOff>38100</xdr:colOff>
      <xdr:row>78</xdr:row>
      <xdr:rowOff>62125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78652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0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119583</xdr:rowOff>
    </xdr:from>
    <xdr:to>
      <xdr:col>24</xdr:col>
      <xdr:colOff>62865</xdr:colOff>
      <xdr:row>96</xdr:row>
      <xdr:rowOff>86550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50083"/>
          <a:ext cx="1270" cy="99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90377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5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86550</xdr:rowOff>
    </xdr:from>
    <xdr:to>
      <xdr:col>24</xdr:col>
      <xdr:colOff>152400</xdr:colOff>
      <xdr:row>96</xdr:row>
      <xdr:rowOff>86550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5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66260</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119583</xdr:rowOff>
    </xdr:from>
    <xdr:to>
      <xdr:col>24</xdr:col>
      <xdr:colOff>152400</xdr:colOff>
      <xdr:row>90</xdr:row>
      <xdr:rowOff>119583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5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168694</xdr:rowOff>
    </xdr:from>
    <xdr:to>
      <xdr:col>24</xdr:col>
      <xdr:colOff>63500</xdr:colOff>
      <xdr:row>96</xdr:row>
      <xdr:rowOff>86550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770644"/>
          <a:ext cx="838200" cy="77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5959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162776</xdr:rowOff>
    </xdr:from>
    <xdr:to>
      <xdr:col>24</xdr:col>
      <xdr:colOff>114300</xdr:colOff>
      <xdr:row>94</xdr:row>
      <xdr:rowOff>92926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1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168694</xdr:rowOff>
    </xdr:from>
    <xdr:to>
      <xdr:col>19</xdr:col>
      <xdr:colOff>177800</xdr:colOff>
      <xdr:row>95</xdr:row>
      <xdr:rowOff>127927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770644"/>
          <a:ext cx="889000" cy="6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123037</xdr:rowOff>
    </xdr:from>
    <xdr:to>
      <xdr:col>20</xdr:col>
      <xdr:colOff>38100</xdr:colOff>
      <xdr:row>94</xdr:row>
      <xdr:rowOff>53187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06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44314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6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127927</xdr:rowOff>
    </xdr:from>
    <xdr:to>
      <xdr:col>15</xdr:col>
      <xdr:colOff>50800</xdr:colOff>
      <xdr:row>96</xdr:row>
      <xdr:rowOff>97180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415677"/>
          <a:ext cx="889000" cy="1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59486</xdr:rowOff>
    </xdr:from>
    <xdr:to>
      <xdr:col>15</xdr:col>
      <xdr:colOff>101600</xdr:colOff>
      <xdr:row>97</xdr:row>
      <xdr:rowOff>161086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152213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97180</xdr:rowOff>
    </xdr:from>
    <xdr:to>
      <xdr:col>10</xdr:col>
      <xdr:colOff>114300</xdr:colOff>
      <xdr:row>96</xdr:row>
      <xdr:rowOff>97904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5638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130696</xdr:rowOff>
    </xdr:from>
    <xdr:to>
      <xdr:col>10</xdr:col>
      <xdr:colOff>165100</xdr:colOff>
      <xdr:row>98</xdr:row>
      <xdr:rowOff>60846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51973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72137</xdr:rowOff>
    </xdr:from>
    <xdr:to>
      <xdr:col>6</xdr:col>
      <xdr:colOff>38100</xdr:colOff>
      <xdr:row>98</xdr:row>
      <xdr:rowOff>2287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164864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35750</xdr:rowOff>
    </xdr:from>
    <xdr:to>
      <xdr:col>24</xdr:col>
      <xdr:colOff>114300</xdr:colOff>
      <xdr:row>96</xdr:row>
      <xdr:rowOff>137350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122127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117894</xdr:rowOff>
    </xdr:from>
    <xdr:to>
      <xdr:col>20</xdr:col>
      <xdr:colOff>38100</xdr:colOff>
      <xdr:row>92</xdr:row>
      <xdr:rowOff>48044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7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64571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4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77127</xdr:rowOff>
    </xdr:from>
    <xdr:to>
      <xdr:col>15</xdr:col>
      <xdr:colOff>101600</xdr:colOff>
      <xdr:row>96</xdr:row>
      <xdr:rowOff>7277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23804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1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46380</xdr:rowOff>
    </xdr:from>
    <xdr:to>
      <xdr:col>10</xdr:col>
      <xdr:colOff>165100</xdr:colOff>
      <xdr:row>96</xdr:row>
      <xdr:rowOff>147980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164507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47104</xdr:rowOff>
    </xdr:from>
    <xdr:to>
      <xdr:col>6</xdr:col>
      <xdr:colOff>38100</xdr:colOff>
      <xdr:row>96</xdr:row>
      <xdr:rowOff>148704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165231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8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29</xdr:row>
      <xdr:rowOff>92727</xdr:rowOff>
    </xdr:from>
    <xdr:ext cx="377026"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226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44450</xdr:rowOff>
    </xdr:from>
    <xdr:to>
      <xdr:col>54</xdr:col>
      <xdr:colOff>189865</xdr:colOff>
      <xdr:row>38</xdr:row>
      <xdr:rowOff>118745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400"/>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122572</xdr:rowOff>
    </xdr:from>
    <xdr:ext cx="313932"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3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118745</xdr:rowOff>
    </xdr:from>
    <xdr:to>
      <xdr:col>55</xdr:col>
      <xdr:colOff>88900</xdr:colOff>
      <xdr:row>38</xdr:row>
      <xdr:rowOff>118745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3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162577</xdr:rowOff>
    </xdr:from>
    <xdr:ext cx="378565"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44450</xdr:rowOff>
    </xdr:from>
    <xdr:to>
      <xdr:col>55</xdr:col>
      <xdr:colOff>88900</xdr:colOff>
      <xdr:row>31</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59690</xdr:rowOff>
    </xdr:from>
    <xdr:to>
      <xdr:col>55</xdr:col>
      <xdr:colOff>0</xdr:colOff>
      <xdr:row>35</xdr:row>
      <xdr:rowOff>122555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0604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7002</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58363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155575</xdr:rowOff>
    </xdr:from>
    <xdr:to>
      <xdr:col>55</xdr:col>
      <xdr:colOff>50800</xdr:colOff>
      <xdr:row>35</xdr:row>
      <xdr:rowOff>85725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59690</xdr:rowOff>
    </xdr:from>
    <xdr:to>
      <xdr:col>50</xdr:col>
      <xdr:colOff>114300</xdr:colOff>
      <xdr:row>35</xdr:row>
      <xdr:rowOff>149225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06044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102235</xdr:rowOff>
    </xdr:from>
    <xdr:to>
      <xdr:col>50</xdr:col>
      <xdr:colOff>165100</xdr:colOff>
      <xdr:row>35</xdr:row>
      <xdr:rowOff>32385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593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48912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5706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149225</xdr:rowOff>
    </xdr:from>
    <xdr:to>
      <xdr:col>45</xdr:col>
      <xdr:colOff>177800</xdr:colOff>
      <xdr:row>35</xdr:row>
      <xdr:rowOff>170180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499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115570</xdr:rowOff>
    </xdr:from>
    <xdr:to>
      <xdr:col>46</xdr:col>
      <xdr:colOff>38100</xdr:colOff>
      <xdr:row>32</xdr:row>
      <xdr:rowOff>45720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54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30</xdr:row>
      <xdr:rowOff>62247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520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139700</xdr:rowOff>
    </xdr:from>
    <xdr:to>
      <xdr:col>41</xdr:col>
      <xdr:colOff>50800</xdr:colOff>
      <xdr:row>35</xdr:row>
      <xdr:rowOff>170180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140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77470</xdr:rowOff>
    </xdr:from>
    <xdr:to>
      <xdr:col>41</xdr:col>
      <xdr:colOff>101600</xdr:colOff>
      <xdr:row>32</xdr:row>
      <xdr:rowOff>7620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30</xdr:row>
      <xdr:rowOff>24147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92710</xdr:rowOff>
    </xdr:from>
    <xdr:to>
      <xdr:col>36</xdr:col>
      <xdr:colOff>165100</xdr:colOff>
      <xdr:row>32</xdr:row>
      <xdr:rowOff>22860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54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39387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18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71755</xdr:rowOff>
    </xdr:from>
    <xdr:to>
      <xdr:col>55</xdr:col>
      <xdr:colOff>50800</xdr:colOff>
      <xdr:row>36</xdr:row>
      <xdr:rowOff>1905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50182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50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8890</xdr:rowOff>
    </xdr:from>
    <xdr:to>
      <xdr:col>50</xdr:col>
      <xdr:colOff>165100</xdr:colOff>
      <xdr:row>35</xdr:row>
      <xdr:rowOff>110490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101617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0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98425</xdr:rowOff>
    </xdr:from>
    <xdr:to>
      <xdr:col>46</xdr:col>
      <xdr:colOff>38100</xdr:colOff>
      <xdr:row>36</xdr:row>
      <xdr:rowOff>28575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19702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119380</xdr:rowOff>
    </xdr:from>
    <xdr:to>
      <xdr:col>41</xdr:col>
      <xdr:colOff>101600</xdr:colOff>
      <xdr:row>36</xdr:row>
      <xdr:rowOff>49530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40657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212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88900</xdr:rowOff>
    </xdr:from>
    <xdr:to>
      <xdr:col>36</xdr:col>
      <xdr:colOff>165100</xdr:colOff>
      <xdr:row>36</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10177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82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69634</xdr:rowOff>
    </xdr:from>
    <xdr:to>
      <xdr:col>54</xdr:col>
      <xdr:colOff>189865</xdr:colOff>
      <xdr:row>57</xdr:row>
      <xdr:rowOff>84722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13584"/>
          <a:ext cx="127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88549</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8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84722</xdr:rowOff>
    </xdr:from>
    <xdr:to>
      <xdr:col>55</xdr:col>
      <xdr:colOff>88900</xdr:colOff>
      <xdr:row>57</xdr:row>
      <xdr:rowOff>84722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85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16311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8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69634</xdr:rowOff>
    </xdr:from>
    <xdr:to>
      <xdr:col>55</xdr:col>
      <xdr:colOff>88900</xdr:colOff>
      <xdr:row>51</xdr:row>
      <xdr:rowOff>69634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1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84722</xdr:rowOff>
    </xdr:from>
    <xdr:to>
      <xdr:col>55</xdr:col>
      <xdr:colOff>0</xdr:colOff>
      <xdr:row>58</xdr:row>
      <xdr:rowOff>50546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57372"/>
          <a:ext cx="8382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153554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06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130677</xdr:rowOff>
    </xdr:from>
    <xdr:to>
      <xdr:col>55</xdr:col>
      <xdr:colOff>50800</xdr:colOff>
      <xdr:row>54</xdr:row>
      <xdr:rowOff>60827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21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11912</xdr:rowOff>
    </xdr:from>
    <xdr:to>
      <xdr:col>50</xdr:col>
      <xdr:colOff>114300</xdr:colOff>
      <xdr:row>58</xdr:row>
      <xdr:rowOff>50546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56012"/>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82728</xdr:rowOff>
    </xdr:from>
    <xdr:to>
      <xdr:col>50</xdr:col>
      <xdr:colOff>165100</xdr:colOff>
      <xdr:row>55</xdr:row>
      <xdr:rowOff>12878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3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29405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11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163588</xdr:rowOff>
    </xdr:from>
    <xdr:to>
      <xdr:col>45</xdr:col>
      <xdr:colOff>177800</xdr:colOff>
      <xdr:row>58</xdr:row>
      <xdr:rowOff>11912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64788"/>
          <a:ext cx="8890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89071</xdr:rowOff>
    </xdr:from>
    <xdr:to>
      <xdr:col>46</xdr:col>
      <xdr:colOff>38100</xdr:colOff>
      <xdr:row>58</xdr:row>
      <xdr:rowOff>19221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35748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163588</xdr:rowOff>
    </xdr:from>
    <xdr:to>
      <xdr:col>41</xdr:col>
      <xdr:colOff>50800</xdr:colOff>
      <xdr:row>57</xdr:row>
      <xdr:rowOff>120783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64788"/>
          <a:ext cx="889000" cy="1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116675</xdr:rowOff>
    </xdr:from>
    <xdr:to>
      <xdr:col>41</xdr:col>
      <xdr:colOff>101600</xdr:colOff>
      <xdr:row>57</xdr:row>
      <xdr:rowOff>46825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37952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101073</xdr:rowOff>
    </xdr:from>
    <xdr:to>
      <xdr:col>36</xdr:col>
      <xdr:colOff>165100</xdr:colOff>
      <xdr:row>58</xdr:row>
      <xdr:rowOff>31223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7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22350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6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33922</xdr:rowOff>
    </xdr:from>
    <xdr:to>
      <xdr:col>55</xdr:col>
      <xdr:colOff>50800</xdr:colOff>
      <xdr:row>57</xdr:row>
      <xdr:rowOff>135522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120299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2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171196</xdr:rowOff>
    </xdr:from>
    <xdr:to>
      <xdr:col>50</xdr:col>
      <xdr:colOff>165100</xdr:colOff>
      <xdr:row>58</xdr:row>
      <xdr:rowOff>101346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92473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132562</xdr:rowOff>
    </xdr:from>
    <xdr:to>
      <xdr:col>46</xdr:col>
      <xdr:colOff>38100</xdr:colOff>
      <xdr:row>58</xdr:row>
      <xdr:rowOff>62712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53839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112788</xdr:rowOff>
    </xdr:from>
    <xdr:to>
      <xdr:col>41</xdr:col>
      <xdr:colOff>101600</xdr:colOff>
      <xdr:row>57</xdr:row>
      <xdr:rowOff>42938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59465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48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69983</xdr:rowOff>
    </xdr:from>
    <xdr:to>
      <xdr:col>36</xdr:col>
      <xdr:colOff>165100</xdr:colOff>
      <xdr:row>58</xdr:row>
      <xdr:rowOff>133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16660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61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164226</xdr:rowOff>
    </xdr:from>
    <xdr:to>
      <xdr:col>54</xdr:col>
      <xdr:colOff>189865</xdr:colOff>
      <xdr:row>75</xdr:row>
      <xdr:rowOff>97409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65726"/>
          <a:ext cx="1270" cy="79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101236</xdr:rowOff>
    </xdr:from>
    <xdr:ext cx="534377"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295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97409</xdr:rowOff>
    </xdr:from>
    <xdr:to>
      <xdr:col>55</xdr:col>
      <xdr:colOff>88900</xdr:colOff>
      <xdr:row>75</xdr:row>
      <xdr:rowOff>97409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95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110903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164226</xdr:rowOff>
    </xdr:from>
    <xdr:to>
      <xdr:col>55</xdr:col>
      <xdr:colOff>88900</xdr:colOff>
      <xdr:row>70</xdr:row>
      <xdr:rowOff>164226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97409</xdr:rowOff>
    </xdr:from>
    <xdr:to>
      <xdr:col>55</xdr:col>
      <xdr:colOff>0</xdr:colOff>
      <xdr:row>76</xdr:row>
      <xdr:rowOff>112268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56159"/>
          <a:ext cx="8382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28403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37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5526</xdr:rowOff>
    </xdr:from>
    <xdr:to>
      <xdr:col>55</xdr:col>
      <xdr:colOff>50800</xdr:colOff>
      <xdr:row>73</xdr:row>
      <xdr:rowOff>107126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5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112268</xdr:rowOff>
    </xdr:from>
    <xdr:to>
      <xdr:col>50</xdr:col>
      <xdr:colOff>114300</xdr:colOff>
      <xdr:row>77</xdr:row>
      <xdr:rowOff>67005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142468"/>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38346</xdr:rowOff>
    </xdr:from>
    <xdr:to>
      <xdr:col>50</xdr:col>
      <xdr:colOff>165100</xdr:colOff>
      <xdr:row>73</xdr:row>
      <xdr:rowOff>139946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5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156473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3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67005</xdr:rowOff>
    </xdr:from>
    <xdr:to>
      <xdr:col>45</xdr:col>
      <xdr:colOff>177800</xdr:colOff>
      <xdr:row>78</xdr:row>
      <xdr:rowOff>130197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68655"/>
          <a:ext cx="889000" cy="23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72148</xdr:rowOff>
    </xdr:from>
    <xdr:to>
      <xdr:col>46</xdr:col>
      <xdr:colOff>38100</xdr:colOff>
      <xdr:row>77</xdr:row>
      <xdr:rowOff>2298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02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18824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124417</xdr:rowOff>
    </xdr:from>
    <xdr:to>
      <xdr:col>41</xdr:col>
      <xdr:colOff>50800</xdr:colOff>
      <xdr:row>78</xdr:row>
      <xdr:rowOff>130197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97517"/>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56635</xdr:rowOff>
    </xdr:from>
    <xdr:to>
      <xdr:col>41</xdr:col>
      <xdr:colOff>101600</xdr:colOff>
      <xdr:row>78</xdr:row>
      <xdr:rowOff>158235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2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3312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0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88737</xdr:rowOff>
    </xdr:from>
    <xdr:to>
      <xdr:col>36</xdr:col>
      <xdr:colOff>165100</xdr:colOff>
      <xdr:row>79</xdr:row>
      <xdr:rowOff>18887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10014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5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46609</xdr:rowOff>
    </xdr:from>
    <xdr:to>
      <xdr:col>55</xdr:col>
      <xdr:colOff>50800</xdr:colOff>
      <xdr:row>75</xdr:row>
      <xdr:rowOff>148208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05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132986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2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61468</xdr:rowOff>
    </xdr:from>
    <xdr:to>
      <xdr:col>50</xdr:col>
      <xdr:colOff>165100</xdr:colOff>
      <xdr:row>76</xdr:row>
      <xdr:rowOff>163068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154195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8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16205</xdr:rowOff>
    </xdr:from>
    <xdr:to>
      <xdr:col>46</xdr:col>
      <xdr:colOff>38100</xdr:colOff>
      <xdr:row>77</xdr:row>
      <xdr:rowOff>117805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108932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79397</xdr:rowOff>
    </xdr:from>
    <xdr:to>
      <xdr:col>41</xdr:col>
      <xdr:colOff>101600</xdr:colOff>
      <xdr:row>79</xdr:row>
      <xdr:rowOff>9547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5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4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73617</xdr:rowOff>
    </xdr:from>
    <xdr:to>
      <xdr:col>36</xdr:col>
      <xdr:colOff>165100</xdr:colOff>
      <xdr:row>79</xdr:row>
      <xdr:rowOff>3767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20294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2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52146</xdr:rowOff>
    </xdr:from>
    <xdr:to>
      <xdr:col>54</xdr:col>
      <xdr:colOff>189865</xdr:colOff>
      <xdr:row>96</xdr:row>
      <xdr:rowOff>35306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996996"/>
          <a:ext cx="1270" cy="497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39133</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35306</xdr:rowOff>
    </xdr:from>
    <xdr:to>
      <xdr:col>55</xdr:col>
      <xdr:colOff>88900</xdr:colOff>
      <xdr:row>96</xdr:row>
      <xdr:rowOff>35306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494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170273</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7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52146</xdr:rowOff>
    </xdr:from>
    <xdr:to>
      <xdr:col>55</xdr:col>
      <xdr:colOff>88900</xdr:colOff>
      <xdr:row>93</xdr:row>
      <xdr:rowOff>52146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9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45974</xdr:rowOff>
    </xdr:from>
    <xdr:to>
      <xdr:col>55</xdr:col>
      <xdr:colOff>0</xdr:colOff>
      <xdr:row>93</xdr:row>
      <xdr:rowOff>52146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5819374"/>
          <a:ext cx="8382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44772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6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66345</xdr:rowOff>
    </xdr:from>
    <xdr:to>
      <xdr:col>55</xdr:col>
      <xdr:colOff>50800</xdr:colOff>
      <xdr:row>94</xdr:row>
      <xdr:rowOff>167945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18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45974</xdr:rowOff>
    </xdr:from>
    <xdr:to>
      <xdr:col>50</xdr:col>
      <xdr:colOff>114300</xdr:colOff>
      <xdr:row>95</xdr:row>
      <xdr:rowOff>81026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5819374"/>
          <a:ext cx="889000" cy="5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66193</xdr:rowOff>
    </xdr:from>
    <xdr:to>
      <xdr:col>50</xdr:col>
      <xdr:colOff>165100</xdr:colOff>
      <xdr:row>94</xdr:row>
      <xdr:rowOff>167793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1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158920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54584</xdr:rowOff>
    </xdr:from>
    <xdr:to>
      <xdr:col>45</xdr:col>
      <xdr:colOff>177800</xdr:colOff>
      <xdr:row>95</xdr:row>
      <xdr:rowOff>81026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5827984"/>
          <a:ext cx="889000" cy="5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118238</xdr:rowOff>
    </xdr:from>
    <xdr:to>
      <xdr:col>46</xdr:col>
      <xdr:colOff>38100</xdr:colOff>
      <xdr:row>98</xdr:row>
      <xdr:rowOff>48388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4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39515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133604</xdr:rowOff>
    </xdr:from>
    <xdr:to>
      <xdr:col>41</xdr:col>
      <xdr:colOff>50800</xdr:colOff>
      <xdr:row>92</xdr:row>
      <xdr:rowOff>54584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5564104"/>
          <a:ext cx="889000" cy="2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137058</xdr:rowOff>
    </xdr:from>
    <xdr:to>
      <xdr:col>41</xdr:col>
      <xdr:colOff>101600</xdr:colOff>
      <xdr:row>96</xdr:row>
      <xdr:rowOff>67208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58335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44399</xdr:rowOff>
    </xdr:from>
    <xdr:to>
      <xdr:col>36</xdr:col>
      <xdr:colOff>165100</xdr:colOff>
      <xdr:row>96</xdr:row>
      <xdr:rowOff>145999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137126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1346</xdr:rowOff>
    </xdr:from>
    <xdr:to>
      <xdr:col>55</xdr:col>
      <xdr:colOff>50800</xdr:colOff>
      <xdr:row>93</xdr:row>
      <xdr:rowOff>102946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9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125823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8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166624</xdr:rowOff>
    </xdr:from>
    <xdr:to>
      <xdr:col>50</xdr:col>
      <xdr:colOff>165100</xdr:colOff>
      <xdr:row>92</xdr:row>
      <xdr:rowOff>96774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76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113301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55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30226</xdr:rowOff>
    </xdr:from>
    <xdr:to>
      <xdr:col>46</xdr:col>
      <xdr:colOff>38100</xdr:colOff>
      <xdr:row>95</xdr:row>
      <xdr:rowOff>131826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148353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0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3784</xdr:rowOff>
    </xdr:from>
    <xdr:to>
      <xdr:col>41</xdr:col>
      <xdr:colOff>101600</xdr:colOff>
      <xdr:row>92</xdr:row>
      <xdr:rowOff>105384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7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121911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555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82804</xdr:rowOff>
    </xdr:from>
    <xdr:to>
      <xdr:col>36</xdr:col>
      <xdr:colOff>165100</xdr:colOff>
      <xdr:row>91</xdr:row>
      <xdr:rowOff>12954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5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29481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2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61976</xdr:rowOff>
    </xdr:from>
    <xdr:to>
      <xdr:col>85</xdr:col>
      <xdr:colOff>126364</xdr:colOff>
      <xdr:row>38</xdr:row>
      <xdr:rowOff>104430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05476"/>
          <a:ext cx="1269"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108257</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104430</xdr:rowOff>
    </xdr:from>
    <xdr:to>
      <xdr:col>86</xdr:col>
      <xdr:colOff>25400</xdr:colOff>
      <xdr:row>38</xdr:row>
      <xdr:rowOff>104430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1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8653</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61976</xdr:rowOff>
    </xdr:from>
    <xdr:to>
      <xdr:col>86</xdr:col>
      <xdr:colOff>25400</xdr:colOff>
      <xdr:row>30</xdr:row>
      <xdr:rowOff>61976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23277</xdr:rowOff>
    </xdr:from>
    <xdr:to>
      <xdr:col>85</xdr:col>
      <xdr:colOff>127000</xdr:colOff>
      <xdr:row>37</xdr:row>
      <xdr:rowOff>22461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195477"/>
          <a:ext cx="838200" cy="17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146720</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04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123843</xdr:rowOff>
    </xdr:from>
    <xdr:to>
      <xdr:col>85</xdr:col>
      <xdr:colOff>177800</xdr:colOff>
      <xdr:row>35</xdr:row>
      <xdr:rowOff>53993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595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152110</xdr:rowOff>
    </xdr:from>
    <xdr:to>
      <xdr:col>81</xdr:col>
      <xdr:colOff>50800</xdr:colOff>
      <xdr:row>37</xdr:row>
      <xdr:rowOff>22461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52860"/>
          <a:ext cx="889000" cy="2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42854</xdr:rowOff>
    </xdr:from>
    <xdr:to>
      <xdr:col>81</xdr:col>
      <xdr:colOff>101600</xdr:colOff>
      <xdr:row>35</xdr:row>
      <xdr:rowOff>144454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160981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152110</xdr:rowOff>
    </xdr:from>
    <xdr:to>
      <xdr:col>76</xdr:col>
      <xdr:colOff>114300</xdr:colOff>
      <xdr:row>37</xdr:row>
      <xdr:rowOff>79611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52860"/>
          <a:ext cx="889000" cy="27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166787</xdr:rowOff>
    </xdr:from>
    <xdr:to>
      <xdr:col>76</xdr:col>
      <xdr:colOff>165100</xdr:colOff>
      <xdr:row>37</xdr:row>
      <xdr:rowOff>96937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88064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79611</xdr:rowOff>
    </xdr:from>
    <xdr:to>
      <xdr:col>71</xdr:col>
      <xdr:colOff>177800</xdr:colOff>
      <xdr:row>37</xdr:row>
      <xdr:rowOff>125494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423261"/>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88900</xdr:rowOff>
    </xdr:from>
    <xdr:to>
      <xdr:col>72</xdr:col>
      <xdr:colOff>38100</xdr:colOff>
      <xdr:row>38</xdr:row>
      <xdr:rowOff>19050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10177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166460</xdr:rowOff>
    </xdr:from>
    <xdr:to>
      <xdr:col>67</xdr:col>
      <xdr:colOff>101600</xdr:colOff>
      <xdr:row>38</xdr:row>
      <xdr:rowOff>96610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51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87737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6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143927</xdr:rowOff>
    </xdr:from>
    <xdr:to>
      <xdr:col>85</xdr:col>
      <xdr:colOff>177800</xdr:colOff>
      <xdr:row>36</xdr:row>
      <xdr:rowOff>74077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122354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2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143111</xdr:rowOff>
    </xdr:from>
    <xdr:to>
      <xdr:col>81</xdr:col>
      <xdr:colOff>101600</xdr:colOff>
      <xdr:row>37</xdr:row>
      <xdr:rowOff>73261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64388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0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101310</xdr:rowOff>
    </xdr:from>
    <xdr:to>
      <xdr:col>76</xdr:col>
      <xdr:colOff>165100</xdr:colOff>
      <xdr:row>36</xdr:row>
      <xdr:rowOff>31460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47987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7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28811</xdr:rowOff>
    </xdr:from>
    <xdr:to>
      <xdr:col>72</xdr:col>
      <xdr:colOff>38100</xdr:colOff>
      <xdr:row>37</xdr:row>
      <xdr:rowOff>130411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146938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1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74694</xdr:rowOff>
    </xdr:from>
    <xdr:to>
      <xdr:col>67</xdr:col>
      <xdr:colOff>101600</xdr:colOff>
      <xdr:row>38</xdr:row>
      <xdr:rowOff>4845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18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21371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1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168910</xdr:rowOff>
    </xdr:from>
    <xdr:to>
      <xdr:col>85</xdr:col>
      <xdr:colOff>126364</xdr:colOff>
      <xdr:row>56</xdr:row>
      <xdr:rowOff>127889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9084310"/>
          <a:ext cx="1269" cy="64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131716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7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127889</xdr:rowOff>
    </xdr:from>
    <xdr:to>
      <xdr:col>86</xdr:col>
      <xdr:colOff>25400</xdr:colOff>
      <xdr:row>56</xdr:row>
      <xdr:rowOff>127889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729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115587</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8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168910</xdr:rowOff>
    </xdr:from>
    <xdr:to>
      <xdr:col>86</xdr:col>
      <xdr:colOff>25400</xdr:colOff>
      <xdr:row>52</xdr:row>
      <xdr:rowOff>168910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084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127889</xdr:rowOff>
    </xdr:from>
    <xdr:to>
      <xdr:col>85</xdr:col>
      <xdr:colOff>127000</xdr:colOff>
      <xdr:row>57</xdr:row>
      <xdr:rowOff>88646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729089"/>
          <a:ext cx="8382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163212</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50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140335</xdr:rowOff>
    </xdr:from>
    <xdr:to>
      <xdr:col>85</xdr:col>
      <xdr:colOff>177800</xdr:colOff>
      <xdr:row>55</xdr:row>
      <xdr:rowOff>70485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156083</xdr:rowOff>
    </xdr:from>
    <xdr:to>
      <xdr:col>81</xdr:col>
      <xdr:colOff>50800</xdr:colOff>
      <xdr:row>57</xdr:row>
      <xdr:rowOff>88646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8900033"/>
          <a:ext cx="889000" cy="96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123952</xdr:rowOff>
    </xdr:from>
    <xdr:to>
      <xdr:col>81</xdr:col>
      <xdr:colOff>101600</xdr:colOff>
      <xdr:row>53</xdr:row>
      <xdr:rowOff>54102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0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70629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88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156083</xdr:rowOff>
    </xdr:from>
    <xdr:to>
      <xdr:col>76</xdr:col>
      <xdr:colOff>114300</xdr:colOff>
      <xdr:row>56</xdr:row>
      <xdr:rowOff>91567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8900033"/>
          <a:ext cx="889000" cy="79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24892</xdr:rowOff>
    </xdr:from>
    <xdr:to>
      <xdr:col>76</xdr:col>
      <xdr:colOff>165100</xdr:colOff>
      <xdr:row>54</xdr:row>
      <xdr:rowOff>126492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28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117619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91567</xdr:rowOff>
    </xdr:from>
    <xdr:to>
      <xdr:col>71</xdr:col>
      <xdr:colOff>177800</xdr:colOff>
      <xdr:row>59</xdr:row>
      <xdr:rowOff>117856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92767"/>
          <a:ext cx="889000" cy="5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23368</xdr:rowOff>
    </xdr:from>
    <xdr:to>
      <xdr:col>72</xdr:col>
      <xdr:colOff>38100</xdr:colOff>
      <xdr:row>55</xdr:row>
      <xdr:rowOff>124968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5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141495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2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14859</xdr:rowOff>
    </xdr:from>
    <xdr:to>
      <xdr:col>67</xdr:col>
      <xdr:colOff>101600</xdr:colOff>
      <xdr:row>59</xdr:row>
      <xdr:rowOff>116459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1013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132986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0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77089</xdr:rowOff>
    </xdr:from>
    <xdr:to>
      <xdr:col>85</xdr:col>
      <xdr:colOff>177800</xdr:colOff>
      <xdr:row>57</xdr:row>
      <xdr:rowOff>7239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7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163466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37846</xdr:rowOff>
    </xdr:from>
    <xdr:to>
      <xdr:col>81</xdr:col>
      <xdr:colOff>101600</xdr:colOff>
      <xdr:row>57</xdr:row>
      <xdr:rowOff>139446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130573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105283</xdr:rowOff>
    </xdr:from>
    <xdr:to>
      <xdr:col>76</xdr:col>
      <xdr:colOff>165100</xdr:colOff>
      <xdr:row>52</xdr:row>
      <xdr:rowOff>35433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88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51960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62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40767</xdr:rowOff>
    </xdr:from>
    <xdr:to>
      <xdr:col>72</xdr:col>
      <xdr:colOff>38100</xdr:colOff>
      <xdr:row>56</xdr:row>
      <xdr:rowOff>142367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133494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7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67056</xdr:rowOff>
    </xdr:from>
    <xdr:to>
      <xdr:col>67</xdr:col>
      <xdr:colOff>101600</xdr:colOff>
      <xdr:row>59</xdr:row>
      <xdr:rowOff>168656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1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159783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27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52832</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54332"/>
          <a:ext cx="1269" cy="1589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170959</xdr:rowOff>
    </xdr:from>
    <xdr:ext cx="469744"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2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52832</xdr:rowOff>
    </xdr:from>
    <xdr:to>
      <xdr:col>86</xdr:col>
      <xdr:colOff>25400</xdr:colOff>
      <xdr:row>70</xdr:row>
      <xdr:rowOff>52832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5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117166</xdr:rowOff>
    </xdr:from>
    <xdr:to>
      <xdr:col>85</xdr:col>
      <xdr:colOff>127000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2804466"/>
          <a:ext cx="838200" cy="83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78104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276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99677</xdr:rowOff>
    </xdr:from>
    <xdr:to>
      <xdr:col>85</xdr:col>
      <xdr:colOff>177800</xdr:colOff>
      <xdr:row>75</xdr:row>
      <xdr:rowOff>29827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27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21952</xdr:rowOff>
    </xdr:from>
    <xdr:to>
      <xdr:col>81</xdr:col>
      <xdr:colOff>101600</xdr:colOff>
      <xdr:row>78</xdr:row>
      <xdr:rowOff>123552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140079</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170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127109</xdr:rowOff>
    </xdr:from>
    <xdr:to>
      <xdr:col>76</xdr:col>
      <xdr:colOff>165100</xdr:colOff>
      <xdr:row>78</xdr:row>
      <xdr:rowOff>57259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32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73786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3017" y="13103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167277</xdr:rowOff>
    </xdr:from>
    <xdr:to>
      <xdr:col>72</xdr:col>
      <xdr:colOff>38100</xdr:colOff>
      <xdr:row>78</xdr:row>
      <xdr:rowOff>97427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36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113954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14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2032</xdr:rowOff>
    </xdr:from>
    <xdr:to>
      <xdr:col>67</xdr:col>
      <xdr:colOff>101600</xdr:colOff>
      <xdr:row>78</xdr:row>
      <xdr:rowOff>103632</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3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120159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150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66366</xdr:rowOff>
    </xdr:from>
    <xdr:to>
      <xdr:col>85</xdr:col>
      <xdr:colOff>177800</xdr:colOff>
      <xdr:row>74</xdr:row>
      <xdr:rowOff>167966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27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89243</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260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75540</xdr:rowOff>
    </xdr:from>
    <xdr:to>
      <xdr:col>85</xdr:col>
      <xdr:colOff>126364</xdr:colOff>
      <xdr:row>94</xdr:row>
      <xdr:rowOff>133756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677490"/>
          <a:ext cx="1269" cy="5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137583</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2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133756</xdr:rowOff>
    </xdr:from>
    <xdr:to>
      <xdr:col>86</xdr:col>
      <xdr:colOff>25400</xdr:colOff>
      <xdr:row>94</xdr:row>
      <xdr:rowOff>133756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25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22217</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4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52,592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75540</xdr:rowOff>
    </xdr:from>
    <xdr:to>
      <xdr:col>86</xdr:col>
      <xdr:colOff>25400</xdr:colOff>
      <xdr:row>91</xdr:row>
      <xdr:rowOff>75540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6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75540</xdr:rowOff>
    </xdr:from>
    <xdr:to>
      <xdr:col>85</xdr:col>
      <xdr:colOff>127000</xdr:colOff>
      <xdr:row>92</xdr:row>
      <xdr:rowOff>26619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5677490"/>
          <a:ext cx="8382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92015</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86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113588</xdr:rowOff>
    </xdr:from>
    <xdr:to>
      <xdr:col>85</xdr:col>
      <xdr:colOff>177800</xdr:colOff>
      <xdr:row>93</xdr:row>
      <xdr:rowOff>43738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588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26619</xdr:rowOff>
    </xdr:from>
    <xdr:to>
      <xdr:col>81</xdr:col>
      <xdr:colOff>50800</xdr:colOff>
      <xdr:row>93</xdr:row>
      <xdr:rowOff>38125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5800019"/>
          <a:ext cx="889000" cy="1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92</xdr:row>
      <xdr:rowOff>74194</xdr:rowOff>
    </xdr:from>
    <xdr:to>
      <xdr:col>81</xdr:col>
      <xdr:colOff>101600</xdr:colOff>
      <xdr:row>93</xdr:row>
      <xdr:rowOff>4344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58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166921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30201</xdr:rowOff>
    </xdr:from>
    <xdr:to>
      <xdr:col>76</xdr:col>
      <xdr:colOff>114300</xdr:colOff>
      <xdr:row>93</xdr:row>
      <xdr:rowOff>38125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5975051"/>
          <a:ext cx="8890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83489</xdr:rowOff>
    </xdr:from>
    <xdr:to>
      <xdr:col>76</xdr:col>
      <xdr:colOff>165100</xdr:colOff>
      <xdr:row>100</xdr:row>
      <xdr:rowOff>13639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70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100</xdr:row>
      <xdr:rowOff>4766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71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30201</xdr:rowOff>
    </xdr:from>
    <xdr:to>
      <xdr:col>71</xdr:col>
      <xdr:colOff>177800</xdr:colOff>
      <xdr:row>93</xdr:row>
      <xdr:rowOff>39573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5975051"/>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151842</xdr:rowOff>
    </xdr:from>
    <xdr:to>
      <xdr:col>72</xdr:col>
      <xdr:colOff>38100</xdr:colOff>
      <xdr:row>98</xdr:row>
      <xdr:rowOff>81992</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7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73119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74270</xdr:rowOff>
    </xdr:from>
    <xdr:to>
      <xdr:col>67</xdr:col>
      <xdr:colOff>101600</xdr:colOff>
      <xdr:row>99</xdr:row>
      <xdr:rowOff>4420</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8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166997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24740</xdr:rowOff>
    </xdr:from>
    <xdr:to>
      <xdr:col>85</xdr:col>
      <xdr:colOff>177800</xdr:colOff>
      <xdr:row>91</xdr:row>
      <xdr:rowOff>126340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6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149217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57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147269</xdr:rowOff>
    </xdr:from>
    <xdr:to>
      <xdr:col>81</xdr:col>
      <xdr:colOff>101600</xdr:colOff>
      <xdr:row>92</xdr:row>
      <xdr:rowOff>77419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7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93946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52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158775</xdr:rowOff>
    </xdr:from>
    <xdr:to>
      <xdr:col>76</xdr:col>
      <xdr:colOff>165100</xdr:colOff>
      <xdr:row>93</xdr:row>
      <xdr:rowOff>88925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9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105452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7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150851</xdr:rowOff>
    </xdr:from>
    <xdr:to>
      <xdr:col>72</xdr:col>
      <xdr:colOff>38100</xdr:colOff>
      <xdr:row>93</xdr:row>
      <xdr:rowOff>81001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92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97528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69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160223</xdr:rowOff>
    </xdr:from>
    <xdr:to>
      <xdr:col>67</xdr:col>
      <xdr:colOff>101600</xdr:colOff>
      <xdr:row>93</xdr:row>
      <xdr:rowOff>90373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9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106900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70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98878</xdr:rowOff>
    </xdr:from>
    <xdr:to>
      <xdr:col>116</xdr:col>
      <xdr:colOff>62864</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159595" y="6785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140805</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140805</xdr:rowOff>
    </xdr:from>
    <xdr:ext cx="249299"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6484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26505</xdr:rowOff>
    </xdr:from>
    <xdr:ext cx="249299"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713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39914</xdr:rowOff>
    </xdr:from>
    <xdr:to>
      <xdr:col>102</xdr:col>
      <xdr:colOff>165100</xdr:colOff>
      <xdr:row>30</xdr:row>
      <xdr:rowOff>141514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51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28</xdr:row>
      <xdr:rowOff>158041</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4958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72572</xdr:rowOff>
    </xdr:from>
    <xdr:to>
      <xdr:col>98</xdr:col>
      <xdr:colOff>38100</xdr:colOff>
      <xdr:row>31</xdr:row>
      <xdr:rowOff>2722</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521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29</xdr:row>
      <xdr:rowOff>19249</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499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83655</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98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63,673</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19,468</a:t>
          </a:r>
          <a:r>
            <a:rPr kumimoji="1" lang="ja-JP" altLang="en-US" sz="1300">
              <a:latin typeface="ＭＳ Ｐゴシック" panose="020B0600070205080204" pitchFamily="50" charset="-128"/>
              <a:ea typeface="ＭＳ Ｐゴシック" panose="020B0600070205080204" pitchFamily="50" charset="-128"/>
            </a:rPr>
            <a:t>円増加している主な理由は、「弘前文化センター整備事業」の増によるものである。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222,929</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2,265</a:t>
          </a:r>
          <a:r>
            <a:rPr kumimoji="1" lang="ja-JP" altLang="en-US" sz="1300">
              <a:latin typeface="ＭＳ Ｐゴシック" panose="020B0600070205080204" pitchFamily="50" charset="-128"/>
              <a:ea typeface="ＭＳ Ｐゴシック" panose="020B0600070205080204" pitchFamily="50" charset="-128"/>
            </a:rPr>
            <a:t>円減少している主な理由は、「子育て世帯への臨時特別給付金事業」や「住民税非課税世帯等に対する臨時特別給付金事業」の減によるものである。　</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32,395</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20,344</a:t>
          </a:r>
          <a:r>
            <a:rPr kumimoji="1" lang="ja-JP" altLang="en-US" sz="1300">
              <a:latin typeface="ＭＳ Ｐゴシック" panose="020B0600070205080204" pitchFamily="50" charset="-128"/>
              <a:ea typeface="ＭＳ Ｐゴシック" panose="020B0600070205080204" pitchFamily="50" charset="-128"/>
            </a:rPr>
            <a:t>円減少している主な理由は、「新中核病院整備事業」や「病院事業会計補助金」の減によるものである。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53,399</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2,331</a:t>
          </a:r>
          <a:r>
            <a:rPr kumimoji="1" lang="ja-JP" altLang="en-US" sz="1300">
              <a:latin typeface="ＭＳ Ｐゴシック" panose="020B0600070205080204" pitchFamily="50" charset="-128"/>
              <a:ea typeface="ＭＳ Ｐゴシック" panose="020B0600070205080204" pitchFamily="50" charset="-128"/>
            </a:rPr>
            <a:t>円減少している主な理由は、「道路融雪施設整備事業」や「住吉山道町線道路整備事業」の減によるものである。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45,393</a:t>
          </a:r>
          <a:r>
            <a:rPr kumimoji="1" lang="ja-JP" altLang="en-US" sz="1300">
              <a:latin typeface="ＭＳ Ｐゴシック" panose="020B0600070205080204" pitchFamily="50" charset="-128"/>
              <a:ea typeface="ＭＳ Ｐゴシック" panose="020B0600070205080204" pitchFamily="50" charset="-128"/>
            </a:rPr>
            <a:t>円となっている。前年度から住民一人当たり</a:t>
          </a:r>
          <a:r>
            <a:rPr kumimoji="1" lang="en-US" altLang="ja-JP" sz="1300">
              <a:latin typeface="ＭＳ Ｐゴシック" panose="020B0600070205080204" pitchFamily="50" charset="-128"/>
              <a:ea typeface="ＭＳ Ｐゴシック" panose="020B0600070205080204" pitchFamily="50" charset="-128"/>
            </a:rPr>
            <a:t>1,041</a:t>
          </a:r>
          <a:r>
            <a:rPr kumimoji="1" lang="ja-JP" altLang="en-US" sz="1300">
              <a:latin typeface="ＭＳ Ｐゴシック" panose="020B0600070205080204" pitchFamily="50" charset="-128"/>
              <a:ea typeface="ＭＳ Ｐゴシック" panose="020B0600070205080204" pitchFamily="50" charset="-128"/>
            </a:rPr>
            <a:t>円増加している主な理由は、「西部学校給食センター食器洗浄機更新事業」の増によるものである。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令和４年度は除排雪経費や災害復旧経費の増により財政調整基金の取崩額が増加したことから、実質単年度収支は▲</a:t>
          </a:r>
          <a:r>
            <a:rPr kumimoji="1" lang="en-US" altLang="ja-JP" sz="1300">
              <a:latin typeface="ＭＳ ゴシック" pitchFamily="49" charset="-128"/>
              <a:ea typeface="ＭＳ ゴシック" pitchFamily="49" charset="-128"/>
            </a:rPr>
            <a:t>1.76</a:t>
          </a:r>
          <a:r>
            <a:rPr kumimoji="1" lang="ja-JP" altLang="en-US" sz="1300">
              <a:latin typeface="ＭＳ ゴシック" pitchFamily="49" charset="-128"/>
              <a:ea typeface="ＭＳ ゴシック" pitchFamily="49" charset="-128"/>
            </a:rPr>
            <a:t>と赤字になった。</a:t>
          </a:r>
        </a:p>
        <a:p>
          <a:r>
            <a:rPr kumimoji="1" lang="ja-JP" altLang="en-US" sz="1300">
              <a:latin typeface="ＭＳ ゴシック" pitchFamily="49" charset="-128"/>
              <a:ea typeface="ＭＳ ゴシック" pitchFamily="49" charset="-128"/>
            </a:rPr>
            <a:t>　令和４年度末の財政調整基金残高は、約</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百万円となっており、前年度末現在高と比較して約</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千万円減少している。災害や豪雪などに備え、一定程度の額を確保できている状況ではあるものの、引き続き中長期的な視点に立ち、健全な財政運営に努めていく。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令和４年度は、病院事業会計から移行した病院事業清算費特別会計も黒字となり、全ての会計において黒字となっているが、一般会計については除排雪経費の増などにより黒字幅が前年度比で減少している。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いずれの会計についても引き続き健全な財政運営に努めていく。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election activeCell="L3" sqref="L3:V5"/>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89194192</v>
      </c>
      <c r="BO4" s="371"/>
      <c r="BP4" s="371"/>
      <c r="BQ4" s="371"/>
      <c r="BR4" s="371"/>
      <c r="BS4" s="371"/>
      <c r="BT4" s="371"/>
      <c r="BU4" s="372"/>
      <c r="BV4" s="370">
        <v>89468850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1.4</v>
      </c>
      <c r="CU4" s="377"/>
      <c r="CV4" s="377"/>
      <c r="CW4" s="377"/>
      <c r="CX4" s="377"/>
      <c r="CY4" s="377"/>
      <c r="CZ4" s="377"/>
      <c r="DA4" s="378"/>
      <c r="DB4" s="376">
        <v>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87761370</v>
      </c>
      <c r="BO5" s="439"/>
      <c r="BP5" s="439"/>
      <c r="BQ5" s="439"/>
      <c r="BR5" s="439"/>
      <c r="BS5" s="439"/>
      <c r="BT5" s="439"/>
      <c r="BU5" s="440"/>
      <c r="BV5" s="438">
        <v>87412305</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94.4</v>
      </c>
      <c r="CU5" s="405"/>
      <c r="CV5" s="405"/>
      <c r="CW5" s="405"/>
      <c r="CX5" s="405"/>
      <c r="CY5" s="405"/>
      <c r="CZ5" s="405"/>
      <c r="DA5" s="406"/>
      <c r="DB5" s="404">
        <v>91.5</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1432822</v>
      </c>
      <c r="BO6" s="439"/>
      <c r="BP6" s="439"/>
      <c r="BQ6" s="439"/>
      <c r="BR6" s="439"/>
      <c r="BS6" s="439"/>
      <c r="BT6" s="439"/>
      <c r="BU6" s="440"/>
      <c r="BV6" s="438">
        <v>2056545</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95.8</v>
      </c>
      <c r="CU6" s="445"/>
      <c r="CV6" s="445"/>
      <c r="CW6" s="445"/>
      <c r="CX6" s="445"/>
      <c r="CY6" s="445"/>
      <c r="CZ6" s="445"/>
      <c r="DA6" s="446"/>
      <c r="DB6" s="444">
        <v>95.1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844347</v>
      </c>
      <c r="BO7" s="439"/>
      <c r="BP7" s="439"/>
      <c r="BQ7" s="439"/>
      <c r="BR7" s="439"/>
      <c r="BS7" s="439"/>
      <c r="BT7" s="439"/>
      <c r="BU7" s="440"/>
      <c r="BV7" s="438">
        <v>736962</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42750689</v>
      </c>
      <c r="CU7" s="439"/>
      <c r="CV7" s="439"/>
      <c r="CW7" s="439"/>
      <c r="CX7" s="439"/>
      <c r="CY7" s="439"/>
      <c r="CZ7" s="439"/>
      <c r="DA7" s="440"/>
      <c r="DB7" s="438">
        <v>43958111</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588475</v>
      </c>
      <c r="BO8" s="439"/>
      <c r="BP8" s="439"/>
      <c r="BQ8" s="439"/>
      <c r="BR8" s="439"/>
      <c r="BS8" s="439"/>
      <c r="BT8" s="439"/>
      <c r="BU8" s="440"/>
      <c r="BV8" s="438">
        <v>1319583</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0.49</v>
      </c>
      <c r="CU8" s="448"/>
      <c r="CV8" s="448"/>
      <c r="CW8" s="448"/>
      <c r="CX8" s="448"/>
      <c r="CY8" s="448"/>
      <c r="CZ8" s="448"/>
      <c r="DA8" s="449"/>
      <c r="DB8" s="447">
        <v>0.49</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168466</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-731108</v>
      </c>
      <c r="BO9" s="439"/>
      <c r="BP9" s="439"/>
      <c r="BQ9" s="439"/>
      <c r="BR9" s="439"/>
      <c r="BS9" s="439"/>
      <c r="BT9" s="439"/>
      <c r="BU9" s="440"/>
      <c r="BV9" s="438">
        <v>898873</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15.9</v>
      </c>
      <c r="CU9" s="405"/>
      <c r="CV9" s="405"/>
      <c r="CW9" s="405"/>
      <c r="CX9" s="405"/>
      <c r="CY9" s="405"/>
      <c r="CZ9" s="405"/>
      <c r="DA9" s="406"/>
      <c r="DB9" s="404">
        <v>15.8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177411</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679981</v>
      </c>
      <c r="BO10" s="439"/>
      <c r="BP10" s="439"/>
      <c r="BQ10" s="439"/>
      <c r="BR10" s="439"/>
      <c r="BS10" s="439"/>
      <c r="BT10" s="439"/>
      <c r="BU10" s="440"/>
      <c r="BV10" s="438">
        <v>669888</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129</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164243</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138</v>
      </c>
      <c r="AV12" s="434"/>
      <c r="AW12" s="434"/>
      <c r="AX12" s="434"/>
      <c r="AY12" s="435" t="s">
        <v>139</v>
      </c>
      <c r="AZ12" s="436"/>
      <c r="BA12" s="436"/>
      <c r="BB12" s="436"/>
      <c r="BC12" s="436"/>
      <c r="BD12" s="436"/>
      <c r="BE12" s="436"/>
      <c r="BF12" s="436"/>
      <c r="BG12" s="436"/>
      <c r="BH12" s="436"/>
      <c r="BI12" s="436"/>
      <c r="BJ12" s="436"/>
      <c r="BK12" s="436"/>
      <c r="BL12" s="436"/>
      <c r="BM12" s="437"/>
      <c r="BN12" s="438">
        <v>700000</v>
      </c>
      <c r="BO12" s="439"/>
      <c r="BP12" s="439"/>
      <c r="BQ12" s="439"/>
      <c r="BR12" s="439"/>
      <c r="BS12" s="439"/>
      <c r="BT12" s="439"/>
      <c r="BU12" s="440"/>
      <c r="BV12" s="438">
        <v>334521</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132</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163410</v>
      </c>
      <c r="S13" s="492"/>
      <c r="T13" s="492"/>
      <c r="U13" s="492"/>
      <c r="V13" s="493"/>
      <c r="W13" s="417" t="s">
        <v>143</v>
      </c>
      <c r="X13" s="418"/>
      <c r="Y13" s="418"/>
      <c r="Z13" s="418"/>
      <c r="AA13" s="418"/>
      <c r="AB13" s="408"/>
      <c r="AC13" s="458">
        <v>10917</v>
      </c>
      <c r="AD13" s="459"/>
      <c r="AE13" s="459"/>
      <c r="AF13" s="459"/>
      <c r="AG13" s="501"/>
      <c r="AH13" s="458">
        <v>12316</v>
      </c>
      <c r="AI13" s="459"/>
      <c r="AJ13" s="459"/>
      <c r="AK13" s="459"/>
      <c r="AL13" s="460"/>
      <c r="AM13" s="430" t="s">
        <v>144</v>
      </c>
      <c r="AN13" s="431"/>
      <c r="AO13" s="431"/>
      <c r="AP13" s="431"/>
      <c r="AQ13" s="431"/>
      <c r="AR13" s="431"/>
      <c r="AS13" s="431"/>
      <c r="AT13" s="432"/>
      <c r="AU13" s="433" t="s">
        <v>145</v>
      </c>
      <c r="AV13" s="434"/>
      <c r="AW13" s="434"/>
      <c r="AX13" s="434"/>
      <c r="AY13" s="435" t="s">
        <v>146</v>
      </c>
      <c r="AZ13" s="436"/>
      <c r="BA13" s="436"/>
      <c r="BB13" s="436"/>
      <c r="BC13" s="436"/>
      <c r="BD13" s="436"/>
      <c r="BE13" s="436"/>
      <c r="BF13" s="436"/>
      <c r="BG13" s="436"/>
      <c r="BH13" s="436"/>
      <c r="BI13" s="436"/>
      <c r="BJ13" s="436"/>
      <c r="BK13" s="436"/>
      <c r="BL13" s="436"/>
      <c r="BM13" s="437"/>
      <c r="BN13" s="438">
        <v>-751127</v>
      </c>
      <c r="BO13" s="439"/>
      <c r="BP13" s="439"/>
      <c r="BQ13" s="439"/>
      <c r="BR13" s="439"/>
      <c r="BS13" s="439"/>
      <c r="BT13" s="439"/>
      <c r="BU13" s="440"/>
      <c r="BV13" s="438">
        <v>1234240</v>
      </c>
      <c r="BW13" s="439"/>
      <c r="BX13" s="439"/>
      <c r="BY13" s="439"/>
      <c r="BZ13" s="439"/>
      <c r="CA13" s="439"/>
      <c r="CB13" s="439"/>
      <c r="CC13" s="440"/>
      <c r="CD13" s="441" t="s">
        <v>147</v>
      </c>
      <c r="CE13" s="442"/>
      <c r="CF13" s="442"/>
      <c r="CG13" s="442"/>
      <c r="CH13" s="442"/>
      <c r="CI13" s="442"/>
      <c r="CJ13" s="442"/>
      <c r="CK13" s="442"/>
      <c r="CL13" s="442"/>
      <c r="CM13" s="442"/>
      <c r="CN13" s="442"/>
      <c r="CO13" s="442"/>
      <c r="CP13" s="442"/>
      <c r="CQ13" s="442"/>
      <c r="CR13" s="442"/>
      <c r="CS13" s="443"/>
      <c r="CT13" s="404">
        <v>6.5</v>
      </c>
      <c r="CU13" s="405"/>
      <c r="CV13" s="405"/>
      <c r="CW13" s="405"/>
      <c r="CX13" s="405"/>
      <c r="CY13" s="405"/>
      <c r="CZ13" s="405"/>
      <c r="DA13" s="406"/>
      <c r="DB13" s="404">
        <v>6.4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166385</v>
      </c>
      <c r="S14" s="492"/>
      <c r="T14" s="492"/>
      <c r="U14" s="492"/>
      <c r="V14" s="493"/>
      <c r="W14" s="397"/>
      <c r="X14" s="398"/>
      <c r="Y14" s="398"/>
      <c r="Z14" s="398"/>
      <c r="AA14" s="398"/>
      <c r="AB14" s="387"/>
      <c r="AC14" s="494">
        <v>13.8</v>
      </c>
      <c r="AD14" s="495"/>
      <c r="AE14" s="495"/>
      <c r="AF14" s="495"/>
      <c r="AG14" s="496"/>
      <c r="AH14" s="494">
        <v>15.4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149</v>
      </c>
      <c r="CE14" s="503"/>
      <c r="CF14" s="503"/>
      <c r="CG14" s="503"/>
      <c r="CH14" s="503"/>
      <c r="CI14" s="503"/>
      <c r="CJ14" s="503"/>
      <c r="CK14" s="503"/>
      <c r="CL14" s="503"/>
      <c r="CM14" s="503"/>
      <c r="CN14" s="503"/>
      <c r="CO14" s="503"/>
      <c r="CP14" s="503"/>
      <c r="CQ14" s="503"/>
      <c r="CR14" s="503"/>
      <c r="CS14" s="504"/>
      <c r="CT14" s="505">
        <v>46.8</v>
      </c>
      <c r="CU14" s="506"/>
      <c r="CV14" s="506"/>
      <c r="CW14" s="506"/>
      <c r="CX14" s="506"/>
      <c r="CY14" s="506"/>
      <c r="CZ14" s="506"/>
      <c r="DA14" s="507"/>
      <c r="DB14" s="505">
        <v>47.4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165707</v>
      </c>
      <c r="S15" s="492"/>
      <c r="T15" s="492"/>
      <c r="U15" s="492"/>
      <c r="V15" s="493"/>
      <c r="W15" s="417" t="s">
        <v>151</v>
      </c>
      <c r="X15" s="418"/>
      <c r="Y15" s="418"/>
      <c r="Z15" s="418"/>
      <c r="AA15" s="418"/>
      <c r="AB15" s="408"/>
      <c r="AC15" s="458">
        <v>12995</v>
      </c>
      <c r="AD15" s="459"/>
      <c r="AE15" s="459"/>
      <c r="AF15" s="459"/>
      <c r="AG15" s="501"/>
      <c r="AH15" s="458">
        <v>13579</v>
      </c>
      <c r="AI15" s="459"/>
      <c r="AJ15" s="459"/>
      <c r="AK15" s="459"/>
      <c r="AL15" s="460"/>
      <c r="AM15" s="430"/>
      <c r="AN15" s="431"/>
      <c r="AO15" s="431"/>
      <c r="AP15" s="431"/>
      <c r="AQ15" s="431"/>
      <c r="AR15" s="431"/>
      <c r="AS15" s="431"/>
      <c r="AT15" s="432"/>
      <c r="AU15" s="433"/>
      <c r="AV15" s="434"/>
      <c r="AW15" s="434"/>
      <c r="AX15" s="434"/>
      <c r="AY15" s="367" t="s">
        <v>152</v>
      </c>
      <c r="AZ15" s="368"/>
      <c r="BA15" s="368"/>
      <c r="BB15" s="368"/>
      <c r="BC15" s="368"/>
      <c r="BD15" s="368"/>
      <c r="BE15" s="368"/>
      <c r="BF15" s="368"/>
      <c r="BG15" s="368"/>
      <c r="BH15" s="368"/>
      <c r="BI15" s="368"/>
      <c r="BJ15" s="368"/>
      <c r="BK15" s="368"/>
      <c r="BL15" s="368"/>
      <c r="BM15" s="369"/>
      <c r="BN15" s="370">
        <v>18163261</v>
      </c>
      <c r="BO15" s="371"/>
      <c r="BP15" s="371"/>
      <c r="BQ15" s="371"/>
      <c r="BR15" s="371"/>
      <c r="BS15" s="371"/>
      <c r="BT15" s="371"/>
      <c r="BU15" s="372"/>
      <c r="BV15" s="370">
        <v>17484918</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16.5</v>
      </c>
      <c r="AD16" s="495"/>
      <c r="AE16" s="495"/>
      <c r="AF16" s="495"/>
      <c r="AG16" s="496"/>
      <c r="AH16" s="494">
        <v>16.899999999999999</v>
      </c>
      <c r="AI16" s="495"/>
      <c r="AJ16" s="495"/>
      <c r="AK16" s="495"/>
      <c r="AL16" s="497"/>
      <c r="AM16" s="430"/>
      <c r="AN16" s="431"/>
      <c r="AO16" s="431"/>
      <c r="AP16" s="431"/>
      <c r="AQ16" s="431"/>
      <c r="AR16" s="431"/>
      <c r="AS16" s="431"/>
      <c r="AT16" s="432"/>
      <c r="AU16" s="433"/>
      <c r="AV16" s="434"/>
      <c r="AW16" s="434"/>
      <c r="AX16" s="434"/>
      <c r="AY16" s="435" t="s">
        <v>156</v>
      </c>
      <c r="AZ16" s="436"/>
      <c r="BA16" s="436"/>
      <c r="BB16" s="436"/>
      <c r="BC16" s="436"/>
      <c r="BD16" s="436"/>
      <c r="BE16" s="436"/>
      <c r="BF16" s="436"/>
      <c r="BG16" s="436"/>
      <c r="BH16" s="436"/>
      <c r="BI16" s="436"/>
      <c r="BJ16" s="436"/>
      <c r="BK16" s="436"/>
      <c r="BL16" s="436"/>
      <c r="BM16" s="437"/>
      <c r="BN16" s="438">
        <v>37289106</v>
      </c>
      <c r="BO16" s="439"/>
      <c r="BP16" s="439"/>
      <c r="BQ16" s="439"/>
      <c r="BR16" s="439"/>
      <c r="BS16" s="439"/>
      <c r="BT16" s="439"/>
      <c r="BU16" s="440"/>
      <c r="BV16" s="438">
        <v>37081443</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157</v>
      </c>
      <c r="N17" s="517"/>
      <c r="O17" s="517"/>
      <c r="P17" s="517"/>
      <c r="Q17" s="518"/>
      <c r="R17" s="513" t="s">
        <v>158</v>
      </c>
      <c r="S17" s="514"/>
      <c r="T17" s="514"/>
      <c r="U17" s="514"/>
      <c r="V17" s="515"/>
      <c r="W17" s="417" t="s">
        <v>159</v>
      </c>
      <c r="X17" s="418"/>
      <c r="Y17" s="418"/>
      <c r="Z17" s="418"/>
      <c r="AA17" s="418"/>
      <c r="AB17" s="408"/>
      <c r="AC17" s="458">
        <v>54926</v>
      </c>
      <c r="AD17" s="459"/>
      <c r="AE17" s="459"/>
      <c r="AF17" s="459"/>
      <c r="AG17" s="501"/>
      <c r="AH17" s="458">
        <v>54242</v>
      </c>
      <c r="AI17" s="459"/>
      <c r="AJ17" s="459"/>
      <c r="AK17" s="459"/>
      <c r="AL17" s="460"/>
      <c r="AM17" s="430"/>
      <c r="AN17" s="431"/>
      <c r="AO17" s="431"/>
      <c r="AP17" s="431"/>
      <c r="AQ17" s="431"/>
      <c r="AR17" s="431"/>
      <c r="AS17" s="431"/>
      <c r="AT17" s="432"/>
      <c r="AU17" s="433"/>
      <c r="AV17" s="434"/>
      <c r="AW17" s="434"/>
      <c r="AX17" s="434"/>
      <c r="AY17" s="435" t="s">
        <v>160</v>
      </c>
      <c r="AZ17" s="436"/>
      <c r="BA17" s="436"/>
      <c r="BB17" s="436"/>
      <c r="BC17" s="436"/>
      <c r="BD17" s="436"/>
      <c r="BE17" s="436"/>
      <c r="BF17" s="436"/>
      <c r="BG17" s="436"/>
      <c r="BH17" s="436"/>
      <c r="BI17" s="436"/>
      <c r="BJ17" s="436"/>
      <c r="BK17" s="436"/>
      <c r="BL17" s="436"/>
      <c r="BM17" s="437"/>
      <c r="BN17" s="438">
        <v>22976940</v>
      </c>
      <c r="BO17" s="439"/>
      <c r="BP17" s="439"/>
      <c r="BQ17" s="439"/>
      <c r="BR17" s="439"/>
      <c r="BS17" s="439"/>
      <c r="BT17" s="439"/>
      <c r="BU17" s="440"/>
      <c r="BV17" s="438">
        <v>22048505</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161</v>
      </c>
      <c r="C18" s="450"/>
      <c r="D18" s="450"/>
      <c r="E18" s="522"/>
      <c r="F18" s="522"/>
      <c r="G18" s="522"/>
      <c r="H18" s="522"/>
      <c r="I18" s="522"/>
      <c r="J18" s="522"/>
      <c r="K18" s="522"/>
      <c r="L18" s="523">
        <v>524.20000000000005</v>
      </c>
      <c r="M18" s="523"/>
      <c r="N18" s="523"/>
      <c r="O18" s="523"/>
      <c r="P18" s="523"/>
      <c r="Q18" s="523"/>
      <c r="R18" s="524"/>
      <c r="S18" s="524"/>
      <c r="T18" s="524"/>
      <c r="U18" s="524"/>
      <c r="V18" s="525"/>
      <c r="W18" s="419"/>
      <c r="X18" s="420"/>
      <c r="Y18" s="420"/>
      <c r="Z18" s="420"/>
      <c r="AA18" s="420"/>
      <c r="AB18" s="411"/>
      <c r="AC18" s="526">
        <v>69.7</v>
      </c>
      <c r="AD18" s="527"/>
      <c r="AE18" s="527"/>
      <c r="AF18" s="527"/>
      <c r="AG18" s="528"/>
      <c r="AH18" s="526">
        <v>67.7</v>
      </c>
      <c r="AI18" s="527"/>
      <c r="AJ18" s="527"/>
      <c r="AK18" s="527"/>
      <c r="AL18" s="529"/>
      <c r="AM18" s="430"/>
      <c r="AN18" s="431"/>
      <c r="AO18" s="431"/>
      <c r="AP18" s="431"/>
      <c r="AQ18" s="431"/>
      <c r="AR18" s="431"/>
      <c r="AS18" s="431"/>
      <c r="AT18" s="432"/>
      <c r="AU18" s="433"/>
      <c r="AV18" s="434"/>
      <c r="AW18" s="434"/>
      <c r="AX18" s="434"/>
      <c r="AY18" s="435" t="s">
        <v>162</v>
      </c>
      <c r="AZ18" s="436"/>
      <c r="BA18" s="436"/>
      <c r="BB18" s="436"/>
      <c r="BC18" s="436"/>
      <c r="BD18" s="436"/>
      <c r="BE18" s="436"/>
      <c r="BF18" s="436"/>
      <c r="BG18" s="436"/>
      <c r="BH18" s="436"/>
      <c r="BI18" s="436"/>
      <c r="BJ18" s="436"/>
      <c r="BK18" s="436"/>
      <c r="BL18" s="436"/>
      <c r="BM18" s="437"/>
      <c r="BN18" s="438">
        <v>41969513</v>
      </c>
      <c r="BO18" s="439"/>
      <c r="BP18" s="439"/>
      <c r="BQ18" s="439"/>
      <c r="BR18" s="439"/>
      <c r="BS18" s="439"/>
      <c r="BT18" s="439"/>
      <c r="BU18" s="440"/>
      <c r="BV18" s="438">
        <v>41997340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163</v>
      </c>
      <c r="C19" s="450"/>
      <c r="D19" s="450"/>
      <c r="E19" s="522"/>
      <c r="F19" s="522"/>
      <c r="G19" s="522"/>
      <c r="H19" s="522"/>
      <c r="I19" s="522"/>
      <c r="J19" s="522"/>
      <c r="K19" s="522"/>
      <c r="L19" s="530">
        <v>321</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164</v>
      </c>
      <c r="AZ19" s="436"/>
      <c r="BA19" s="436"/>
      <c r="BB19" s="436"/>
      <c r="BC19" s="436"/>
      <c r="BD19" s="436"/>
      <c r="BE19" s="436"/>
      <c r="BF19" s="436"/>
      <c r="BG19" s="436"/>
      <c r="BH19" s="436"/>
      <c r="BI19" s="436"/>
      <c r="BJ19" s="436"/>
      <c r="BK19" s="436"/>
      <c r="BL19" s="436"/>
      <c r="BM19" s="437"/>
      <c r="BN19" s="438">
        <v>52712055</v>
      </c>
      <c r="BO19" s="439"/>
      <c r="BP19" s="439"/>
      <c r="BQ19" s="439"/>
      <c r="BR19" s="439"/>
      <c r="BS19" s="439"/>
      <c r="BT19" s="439"/>
      <c r="BU19" s="440"/>
      <c r="BV19" s="438">
        <v>51965622</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165</v>
      </c>
      <c r="C20" s="450"/>
      <c r="D20" s="450"/>
      <c r="E20" s="522"/>
      <c r="F20" s="522"/>
      <c r="G20" s="522"/>
      <c r="H20" s="522"/>
      <c r="I20" s="522"/>
      <c r="J20" s="522"/>
      <c r="K20" s="522"/>
      <c r="L20" s="530">
        <v>71022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166</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167</v>
      </c>
      <c r="C22" s="551"/>
      <c r="D22" s="552"/>
      <c r="E22" s="413" t="s">
        <v>1</v>
      </c>
      <c r="F22" s="418"/>
      <c r="G22" s="418"/>
      <c r="H22" s="418"/>
      <c r="I22" s="418"/>
      <c r="J22" s="418"/>
      <c r="K22" s="408"/>
      <c r="L22" s="413" t="s">
        <v>168</v>
      </c>
      <c r="M22" s="418"/>
      <c r="N22" s="418"/>
      <c r="O22" s="418"/>
      <c r="P22" s="408"/>
      <c r="Q22" s="559" t="s">
        <v>169</v>
      </c>
      <c r="R22" s="560"/>
      <c r="S22" s="560"/>
      <c r="T22" s="560"/>
      <c r="U22" s="560"/>
      <c r="V22" s="561"/>
      <c r="W22" s="565" t="s">
        <v>170</v>
      </c>
      <c r="X22" s="551"/>
      <c r="Y22" s="552"/>
      <c r="Z22" s="413" t="s">
        <v>1</v>
      </c>
      <c r="AA22" s="418"/>
      <c r="AB22" s="418"/>
      <c r="AC22" s="418"/>
      <c r="AD22" s="418"/>
      <c r="AE22" s="418"/>
      <c r="AF22" s="418"/>
      <c r="AG22" s="408"/>
      <c r="AH22" s="570" t="s">
        <v>171</v>
      </c>
      <c r="AI22" s="418"/>
      <c r="AJ22" s="418"/>
      <c r="AK22" s="418"/>
      <c r="AL22" s="408"/>
      <c r="AM22" s="570" t="s">
        <v>172</v>
      </c>
      <c r="AN22" s="571"/>
      <c r="AO22" s="571"/>
      <c r="AP22" s="571"/>
      <c r="AQ22" s="571"/>
      <c r="AR22" s="572"/>
      <c r="AS22" s="559" t="s">
        <v>169</v>
      </c>
      <c r="AT22" s="560"/>
      <c r="AU22" s="560"/>
      <c r="AV22" s="560"/>
      <c r="AW22" s="560"/>
      <c r="AX22" s="576"/>
      <c r="AY22" s="367" t="s">
        <v>173</v>
      </c>
      <c r="AZ22" s="368"/>
      <c r="BA22" s="368"/>
      <c r="BB22" s="368"/>
      <c r="BC22" s="368"/>
      <c r="BD22" s="368"/>
      <c r="BE22" s="368"/>
      <c r="BF22" s="368"/>
      <c r="BG22" s="368"/>
      <c r="BH22" s="368"/>
      <c r="BI22" s="368"/>
      <c r="BJ22" s="368"/>
      <c r="BK22" s="368"/>
      <c r="BL22" s="368"/>
      <c r="BM22" s="369"/>
      <c r="BN22" s="370">
        <v>79609125</v>
      </c>
      <c r="BO22" s="371"/>
      <c r="BP22" s="371"/>
      <c r="BQ22" s="371"/>
      <c r="BR22" s="371"/>
      <c r="BS22" s="371"/>
      <c r="BT22" s="371"/>
      <c r="BU22" s="372"/>
      <c r="BV22" s="370">
        <v>82554390</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174</v>
      </c>
      <c r="AZ23" s="436"/>
      <c r="BA23" s="436"/>
      <c r="BB23" s="436"/>
      <c r="BC23" s="436"/>
      <c r="BD23" s="436"/>
      <c r="BE23" s="436"/>
      <c r="BF23" s="436"/>
      <c r="BG23" s="436"/>
      <c r="BH23" s="436"/>
      <c r="BI23" s="436"/>
      <c r="BJ23" s="436"/>
      <c r="BK23" s="436"/>
      <c r="BL23" s="436"/>
      <c r="BM23" s="437"/>
      <c r="BN23" s="438">
        <v>65944463</v>
      </c>
      <c r="BO23" s="439"/>
      <c r="BP23" s="439"/>
      <c r="BQ23" s="439"/>
      <c r="BR23" s="439"/>
      <c r="BS23" s="439"/>
      <c r="BT23" s="439"/>
      <c r="BU23" s="440"/>
      <c r="BV23" s="438">
        <v>68127333</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175</v>
      </c>
      <c r="F24" s="431"/>
      <c r="G24" s="431"/>
      <c r="H24" s="431"/>
      <c r="I24" s="431"/>
      <c r="J24" s="431"/>
      <c r="K24" s="432"/>
      <c r="L24" s="458">
        <v>1</v>
      </c>
      <c r="M24" s="459"/>
      <c r="N24" s="459"/>
      <c r="O24" s="459"/>
      <c r="P24" s="501"/>
      <c r="Q24" s="458">
        <v>10350</v>
      </c>
      <c r="R24" s="459"/>
      <c r="S24" s="459"/>
      <c r="T24" s="459"/>
      <c r="U24" s="459"/>
      <c r="V24" s="501"/>
      <c r="W24" s="566"/>
      <c r="X24" s="554"/>
      <c r="Y24" s="555"/>
      <c r="Z24" s="457" t="s">
        <v>176</v>
      </c>
      <c r="AA24" s="431"/>
      <c r="AB24" s="431"/>
      <c r="AC24" s="431"/>
      <c r="AD24" s="431"/>
      <c r="AE24" s="431"/>
      <c r="AF24" s="431"/>
      <c r="AG24" s="432"/>
      <c r="AH24" s="458">
        <v>1044</v>
      </c>
      <c r="AI24" s="459"/>
      <c r="AJ24" s="459"/>
      <c r="AK24" s="459"/>
      <c r="AL24" s="501"/>
      <c r="AM24" s="458">
        <v>3045348</v>
      </c>
      <c r="AN24" s="459"/>
      <c r="AO24" s="459"/>
      <c r="AP24" s="459"/>
      <c r="AQ24" s="459"/>
      <c r="AR24" s="501"/>
      <c r="AS24" s="458">
        <v>2917</v>
      </c>
      <c r="AT24" s="459"/>
      <c r="AU24" s="459"/>
      <c r="AV24" s="459"/>
      <c r="AW24" s="459"/>
      <c r="AX24" s="460"/>
      <c r="AY24" s="544" t="s">
        <v>177</v>
      </c>
      <c r="AZ24" s="545"/>
      <c r="BA24" s="545"/>
      <c r="BB24" s="545"/>
      <c r="BC24" s="545"/>
      <c r="BD24" s="545"/>
      <c r="BE24" s="545"/>
      <c r="BF24" s="545"/>
      <c r="BG24" s="545"/>
      <c r="BH24" s="545"/>
      <c r="BI24" s="545"/>
      <c r="BJ24" s="545"/>
      <c r="BK24" s="545"/>
      <c r="BL24" s="545"/>
      <c r="BM24" s="546"/>
      <c r="BN24" s="438">
        <v>52455073</v>
      </c>
      <c r="BO24" s="439"/>
      <c r="BP24" s="439"/>
      <c r="BQ24" s="439"/>
      <c r="BR24" s="439"/>
      <c r="BS24" s="439"/>
      <c r="BT24" s="439"/>
      <c r="BU24" s="440"/>
      <c r="BV24" s="438">
        <v>53462330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178</v>
      </c>
      <c r="F25" s="431"/>
      <c r="G25" s="431"/>
      <c r="H25" s="431"/>
      <c r="I25" s="431"/>
      <c r="J25" s="431"/>
      <c r="K25" s="432"/>
      <c r="L25" s="458">
        <v>1</v>
      </c>
      <c r="M25" s="459"/>
      <c r="N25" s="459"/>
      <c r="O25" s="459"/>
      <c r="P25" s="501"/>
      <c r="Q25" s="458">
        <v>8510</v>
      </c>
      <c r="R25" s="459"/>
      <c r="S25" s="459"/>
      <c r="T25" s="459"/>
      <c r="U25" s="459"/>
      <c r="V25" s="501"/>
      <c r="W25" s="566"/>
      <c r="X25" s="554"/>
      <c r="Y25" s="555"/>
      <c r="Z25" s="457" t="s">
        <v>179</v>
      </c>
      <c r="AA25" s="431"/>
      <c r="AB25" s="431"/>
      <c r="AC25" s="431"/>
      <c r="AD25" s="431"/>
      <c r="AE25" s="431"/>
      <c r="AF25" s="431"/>
      <c r="AG25" s="432"/>
      <c r="AH25" s="458" t="s">
        <v>132</v>
      </c>
      <c r="AI25" s="459"/>
      <c r="AJ25" s="459"/>
      <c r="AK25" s="459"/>
      <c r="AL25" s="501"/>
      <c r="AM25" s="458" t="s">
        <v>180</v>
      </c>
      <c r="AN25" s="459"/>
      <c r="AO25" s="459"/>
      <c r="AP25" s="459"/>
      <c r="AQ25" s="459"/>
      <c r="AR25" s="501"/>
      <c r="AS25" s="458" t="s">
        <v>132</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20083929</v>
      </c>
      <c r="BO25" s="371"/>
      <c r="BP25" s="371"/>
      <c r="BQ25" s="371"/>
      <c r="BR25" s="371"/>
      <c r="BS25" s="371"/>
      <c r="BT25" s="371"/>
      <c r="BU25" s="372"/>
      <c r="BV25" s="370">
        <v>21154260</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182</v>
      </c>
      <c r="F26" s="431"/>
      <c r="G26" s="431"/>
      <c r="H26" s="431"/>
      <c r="I26" s="431"/>
      <c r="J26" s="431"/>
      <c r="K26" s="432"/>
      <c r="L26" s="458">
        <v>1</v>
      </c>
      <c r="M26" s="459"/>
      <c r="N26" s="459"/>
      <c r="O26" s="459"/>
      <c r="P26" s="501"/>
      <c r="Q26" s="458">
        <v>7380</v>
      </c>
      <c r="R26" s="459"/>
      <c r="S26" s="459"/>
      <c r="T26" s="459"/>
      <c r="U26" s="459"/>
      <c r="V26" s="501"/>
      <c r="W26" s="566"/>
      <c r="X26" s="554"/>
      <c r="Y26" s="555"/>
      <c r="Z26" s="457" t="s">
        <v>183</v>
      </c>
      <c r="AA26" s="578"/>
      <c r="AB26" s="578"/>
      <c r="AC26" s="578"/>
      <c r="AD26" s="578"/>
      <c r="AE26" s="578"/>
      <c r="AF26" s="578"/>
      <c r="AG26" s="579"/>
      <c r="AH26" s="458">
        <v>95</v>
      </c>
      <c r="AI26" s="459"/>
      <c r="AJ26" s="459"/>
      <c r="AK26" s="459"/>
      <c r="AL26" s="501"/>
      <c r="AM26" s="458">
        <v>246810</v>
      </c>
      <c r="AN26" s="459"/>
      <c r="AO26" s="459"/>
      <c r="AP26" s="459"/>
      <c r="AQ26" s="459"/>
      <c r="AR26" s="501"/>
      <c r="AS26" s="458">
        <v>2598</v>
      </c>
      <c r="AT26" s="459"/>
      <c r="AU26" s="459"/>
      <c r="AV26" s="459"/>
      <c r="AW26" s="459"/>
      <c r="AX26" s="460"/>
      <c r="AY26" s="441" t="s">
        <v>184</v>
      </c>
      <c r="AZ26" s="442"/>
      <c r="BA26" s="442"/>
      <c r="BB26" s="442"/>
      <c r="BC26" s="442"/>
      <c r="BD26" s="442"/>
      <c r="BE26" s="442"/>
      <c r="BF26" s="442"/>
      <c r="BG26" s="442"/>
      <c r="BH26" s="442"/>
      <c r="BI26" s="442"/>
      <c r="BJ26" s="442"/>
      <c r="BK26" s="442"/>
      <c r="BL26" s="442"/>
      <c r="BM26" s="443"/>
      <c r="BN26" s="438" t="s">
        <v>132</v>
      </c>
      <c r="BO26" s="439"/>
      <c r="BP26" s="439"/>
      <c r="BQ26" s="439"/>
      <c r="BR26" s="439"/>
      <c r="BS26" s="439"/>
      <c r="BT26" s="439"/>
      <c r="BU26" s="440"/>
      <c r="BV26" s="438" t="s">
        <v>180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185</v>
      </c>
      <c r="F27" s="431"/>
      <c r="G27" s="431"/>
      <c r="H27" s="431"/>
      <c r="I27" s="431"/>
      <c r="J27" s="431"/>
      <c r="K27" s="432"/>
      <c r="L27" s="458">
        <v>1</v>
      </c>
      <c r="M27" s="459"/>
      <c r="N27" s="459"/>
      <c r="O27" s="459"/>
      <c r="P27" s="501"/>
      <c r="Q27" s="458">
        <v>6100</v>
      </c>
      <c r="R27" s="459"/>
      <c r="S27" s="459"/>
      <c r="T27" s="459"/>
      <c r="U27" s="459"/>
      <c r="V27" s="501"/>
      <c r="W27" s="566"/>
      <c r="X27" s="554"/>
      <c r="Y27" s="555"/>
      <c r="Z27" s="457" t="s">
        <v>186</v>
      </c>
      <c r="AA27" s="431"/>
      <c r="AB27" s="431"/>
      <c r="AC27" s="431"/>
      <c r="AD27" s="431"/>
      <c r="AE27" s="431"/>
      <c r="AF27" s="431"/>
      <c r="AG27" s="432"/>
      <c r="AH27" s="458">
        <v>16</v>
      </c>
      <c r="AI27" s="459"/>
      <c r="AJ27" s="459"/>
      <c r="AK27" s="459"/>
      <c r="AL27" s="501"/>
      <c r="AM27" s="458">
        <v>64448</v>
      </c>
      <c r="AN27" s="459"/>
      <c r="AO27" s="459"/>
      <c r="AP27" s="459"/>
      <c r="AQ27" s="459"/>
      <c r="AR27" s="501"/>
      <c r="AS27" s="458">
        <v>4028</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47">
        <v>564170</v>
      </c>
      <c r="BO27" s="548"/>
      <c r="BP27" s="548"/>
      <c r="BQ27" s="548"/>
      <c r="BR27" s="548"/>
      <c r="BS27" s="548"/>
      <c r="BT27" s="548"/>
      <c r="BU27" s="549"/>
      <c r="BV27" s="547">
        <v>575673</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188</v>
      </c>
      <c r="F28" s="431"/>
      <c r="G28" s="431"/>
      <c r="H28" s="431"/>
      <c r="I28" s="431"/>
      <c r="J28" s="431"/>
      <c r="K28" s="432"/>
      <c r="L28" s="458">
        <v>1</v>
      </c>
      <c r="M28" s="459"/>
      <c r="N28" s="459"/>
      <c r="O28" s="459"/>
      <c r="P28" s="501"/>
      <c r="Q28" s="458">
        <v>5470</v>
      </c>
      <c r="R28" s="459"/>
      <c r="S28" s="459"/>
      <c r="T28" s="459"/>
      <c r="U28" s="459"/>
      <c r="V28" s="501"/>
      <c r="W28" s="566"/>
      <c r="X28" s="554"/>
      <c r="Y28" s="555"/>
      <c r="Z28" s="457" t="s">
        <v>189</v>
      </c>
      <c r="AA28" s="431"/>
      <c r="AB28" s="431"/>
      <c r="AC28" s="431"/>
      <c r="AD28" s="431"/>
      <c r="AE28" s="431"/>
      <c r="AF28" s="431"/>
      <c r="AG28" s="432"/>
      <c r="AH28" s="458" t="s">
        <v>180</v>
      </c>
      <c r="AI28" s="459"/>
      <c r="AJ28" s="459"/>
      <c r="AK28" s="459"/>
      <c r="AL28" s="501"/>
      <c r="AM28" s="458" t="s">
        <v>132</v>
      </c>
      <c r="AN28" s="459"/>
      <c r="AO28" s="459"/>
      <c r="AP28" s="459"/>
      <c r="AQ28" s="459"/>
      <c r="AR28" s="501"/>
      <c r="AS28" s="458" t="s">
        <v>180</v>
      </c>
      <c r="AT28" s="459"/>
      <c r="AU28" s="459"/>
      <c r="AV28" s="459"/>
      <c r="AW28" s="459"/>
      <c r="AX28" s="460"/>
      <c r="AY28" s="580" t="s">
        <v>190</v>
      </c>
      <c r="AZ28" s="581"/>
      <c r="BA28" s="581"/>
      <c r="BB28" s="582"/>
      <c r="BC28" s="367" t="s">
        <v>50</v>
      </c>
      <c r="BD28" s="368"/>
      <c r="BE28" s="368"/>
      <c r="BF28" s="368"/>
      <c r="BG28" s="368"/>
      <c r="BH28" s="368"/>
      <c r="BI28" s="368"/>
      <c r="BJ28" s="368"/>
      <c r="BK28" s="368"/>
      <c r="BL28" s="368"/>
      <c r="BM28" s="369"/>
      <c r="BN28" s="370">
        <v>2903745</v>
      </c>
      <c r="BO28" s="371"/>
      <c r="BP28" s="371"/>
      <c r="BQ28" s="371"/>
      <c r="BR28" s="371"/>
      <c r="BS28" s="371"/>
      <c r="BT28" s="371"/>
      <c r="BU28" s="372"/>
      <c r="BV28" s="370">
        <v>2923764</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191</v>
      </c>
      <c r="F29" s="431"/>
      <c r="G29" s="431"/>
      <c r="H29" s="431"/>
      <c r="I29" s="431"/>
      <c r="J29" s="431"/>
      <c r="K29" s="432"/>
      <c r="L29" s="458">
        <v>26</v>
      </c>
      <c r="M29" s="459"/>
      <c r="N29" s="459"/>
      <c r="O29" s="459"/>
      <c r="P29" s="501"/>
      <c r="Q29" s="458">
        <v>5170</v>
      </c>
      <c r="R29" s="459"/>
      <c r="S29" s="459"/>
      <c r="T29" s="459"/>
      <c r="U29" s="459"/>
      <c r="V29" s="501"/>
      <c r="W29" s="567"/>
      <c r="X29" s="568"/>
      <c r="Y29" s="569"/>
      <c r="Z29" s="457" t="s">
        <v>192</v>
      </c>
      <c r="AA29" s="431"/>
      <c r="AB29" s="431"/>
      <c r="AC29" s="431"/>
      <c r="AD29" s="431"/>
      <c r="AE29" s="431"/>
      <c r="AF29" s="431"/>
      <c r="AG29" s="432"/>
      <c r="AH29" s="458">
        <v>1060</v>
      </c>
      <c r="AI29" s="459"/>
      <c r="AJ29" s="459"/>
      <c r="AK29" s="459"/>
      <c r="AL29" s="501"/>
      <c r="AM29" s="458">
        <v>3109796</v>
      </c>
      <c r="AN29" s="459"/>
      <c r="AO29" s="459"/>
      <c r="AP29" s="459"/>
      <c r="AQ29" s="459"/>
      <c r="AR29" s="501"/>
      <c r="AS29" s="458">
        <v>2934</v>
      </c>
      <c r="AT29" s="459"/>
      <c r="AU29" s="459"/>
      <c r="AV29" s="459"/>
      <c r="AW29" s="459"/>
      <c r="AX29" s="460"/>
      <c r="AY29" s="583"/>
      <c r="AZ29" s="584"/>
      <c r="BA29" s="584"/>
      <c r="BB29" s="585"/>
      <c r="BC29" s="435" t="s">
        <v>193</v>
      </c>
      <c r="BD29" s="436"/>
      <c r="BE29" s="436"/>
      <c r="BF29" s="436"/>
      <c r="BG29" s="436"/>
      <c r="BH29" s="436"/>
      <c r="BI29" s="436"/>
      <c r="BJ29" s="436"/>
      <c r="BK29" s="436"/>
      <c r="BL29" s="436"/>
      <c r="BM29" s="437"/>
      <c r="BN29" s="438">
        <v>1056721</v>
      </c>
      <c r="BO29" s="439"/>
      <c r="BP29" s="439"/>
      <c r="BQ29" s="439"/>
      <c r="BR29" s="439"/>
      <c r="BS29" s="439"/>
      <c r="BT29" s="439"/>
      <c r="BU29" s="440"/>
      <c r="BV29" s="438">
        <v>694280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194</v>
      </c>
      <c r="X30" s="594"/>
      <c r="Y30" s="594"/>
      <c r="Z30" s="594"/>
      <c r="AA30" s="594"/>
      <c r="AB30" s="594"/>
      <c r="AC30" s="594"/>
      <c r="AD30" s="594"/>
      <c r="AE30" s="594"/>
      <c r="AF30" s="594"/>
      <c r="AG30" s="595"/>
      <c r="AH30" s="526">
        <v>94.4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6828208</v>
      </c>
      <c r="BO30" s="548"/>
      <c r="BP30" s="548"/>
      <c r="BQ30" s="548"/>
      <c r="BR30" s="548"/>
      <c r="BS30" s="548"/>
      <c r="BT30" s="548"/>
      <c r="BU30" s="549"/>
      <c r="BV30" s="547">
        <v>6394949</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195</v>
      </c>
      <c r="D32" s="589"/>
      <c r="E32" s="589"/>
      <c r="F32" s="589"/>
      <c r="G32" s="589"/>
      <c r="H32" s="589"/>
      <c r="I32" s="589"/>
      <c r="J32" s="589"/>
      <c r="K32" s="589"/>
      <c r="L32" s="589"/>
      <c r="M32" s="589"/>
      <c r="N32" s="589"/>
      <c r="O32" s="589"/>
      <c r="P32" s="589"/>
      <c r="Q32" s="589"/>
      <c r="R32" s="589"/>
      <c r="S32" s="589"/>
      <c r="U32" s="442" t="s">
        <v>196</v>
      </c>
      <c r="V32" s="442"/>
      <c r="W32" s="442"/>
      <c r="X32" s="442"/>
      <c r="Y32" s="442"/>
      <c r="Z32" s="442"/>
      <c r="AA32" s="442"/>
      <c r="AB32" s="442"/>
      <c r="AC32" s="442"/>
      <c r="AD32" s="442"/>
      <c r="AE32" s="442"/>
      <c r="AF32" s="442"/>
      <c r="AG32" s="442"/>
      <c r="AH32" s="442"/>
      <c r="AI32" s="442"/>
      <c r="AJ32" s="442"/>
      <c r="AK32" s="442"/>
      <c r="AM32" s="442" t="s">
        <v>197</v>
      </c>
      <c r="AN32" s="442"/>
      <c r="AO32" s="442"/>
      <c r="AP32" s="442"/>
      <c r="AQ32" s="442"/>
      <c r="AR32" s="442"/>
      <c r="AS32" s="442"/>
      <c r="AT32" s="442"/>
      <c r="AU32" s="442"/>
      <c r="AV32" s="442"/>
      <c r="AW32" s="442"/>
      <c r="AX32" s="442"/>
      <c r="AY32" s="442"/>
      <c r="AZ32" s="442"/>
      <c r="BA32" s="442"/>
      <c r="BB32" s="442"/>
      <c r="BC32" s="442"/>
      <c r="BE32" s="442" t="s">
        <v>198</v>
      </c>
      <c r="BF32" s="442"/>
      <c r="BG32" s="442"/>
      <c r="BH32" s="442"/>
      <c r="BI32" s="442"/>
      <c r="BJ32" s="442"/>
      <c r="BK32" s="442"/>
      <c r="BL32" s="442"/>
      <c r="BM32" s="442"/>
      <c r="BN32" s="442"/>
      <c r="BO32" s="442"/>
      <c r="BP32" s="442"/>
      <c r="BQ32" s="442"/>
      <c r="BR32" s="442"/>
      <c r="BS32" s="442"/>
      <c r="BT32" s="442"/>
      <c r="BU32" s="442"/>
      <c r="BW32" s="442" t="s">
        <v>199</v>
      </c>
      <c r="BX32" s="442"/>
      <c r="BY32" s="442"/>
      <c r="BZ32" s="442"/>
      <c r="CA32" s="442"/>
      <c r="CB32" s="442"/>
      <c r="CC32" s="442"/>
      <c r="CD32" s="442"/>
      <c r="CE32" s="442"/>
      <c r="CF32" s="442"/>
      <c r="CG32" s="442"/>
      <c r="CH32" s="442"/>
      <c r="CI32" s="442"/>
      <c r="CJ32" s="442"/>
      <c r="CK32" s="442"/>
      <c r="CL32" s="442"/>
      <c r="CM32" s="442"/>
      <c r="CO32" s="442" t="s">
        <v>200</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201</v>
      </c>
      <c r="D33" s="425"/>
      <c r="E33" s="396" t="s">
        <v>202</v>
      </c>
      <c r="F33" s="396"/>
      <c r="G33" s="396"/>
      <c r="H33" s="396"/>
      <c r="I33" s="396"/>
      <c r="J33" s="396"/>
      <c r="K33" s="396"/>
      <c r="L33" s="396"/>
      <c r="M33" s="396"/>
      <c r="N33" s="396"/>
      <c r="O33" s="396"/>
      <c r="P33" s="396"/>
      <c r="Q33" s="396"/>
      <c r="R33" s="396"/>
      <c r="S33" s="396"/>
      <c r="T33" s="206"/>
      <c r="U33" s="425" t="s">
        <v>201</v>
      </c>
      <c r="V33" s="425"/>
      <c r="W33" s="396" t="s">
        <v>203</v>
      </c>
      <c r="X33" s="396"/>
      <c r="Y33" s="396"/>
      <c r="Z33" s="396"/>
      <c r="AA33" s="396"/>
      <c r="AB33" s="396"/>
      <c r="AC33" s="396"/>
      <c r="AD33" s="396"/>
      <c r="AE33" s="396"/>
      <c r="AF33" s="396"/>
      <c r="AG33" s="396"/>
      <c r="AH33" s="396"/>
      <c r="AI33" s="396"/>
      <c r="AJ33" s="396"/>
      <c r="AK33" s="396"/>
      <c r="AL33" s="206"/>
      <c r="AM33" s="425" t="s">
        <v>201</v>
      </c>
      <c r="AN33" s="425"/>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25" t="s">
        <v>205</v>
      </c>
      <c r="BX33" s="425"/>
      <c r="BY33" s="396" t="s">
        <v>207</v>
      </c>
      <c r="BZ33" s="396"/>
      <c r="CA33" s="396"/>
      <c r="CB33" s="396"/>
      <c r="CC33" s="396"/>
      <c r="CD33" s="396"/>
      <c r="CE33" s="396"/>
      <c r="CF33" s="396"/>
      <c r="CG33" s="396"/>
      <c r="CH33" s="396"/>
      <c r="CI33" s="396"/>
      <c r="CJ33" s="396"/>
      <c r="CK33" s="396"/>
      <c r="CL33" s="396"/>
      <c r="CM33" s="396"/>
      <c r="CN33" s="206"/>
      <c r="CO33" s="425" t="s">
        <v>208</v>
      </c>
      <c r="CP33" s="425"/>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弘前地区環境整備事務組合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一般社団法人　岩木振興社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病院事業清算費特別会計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弘前地区消防事務組合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一般社団法人　星と森のロマントピア</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津軽広域水道企業団津軽事業部</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一般社団法人　弘前市みどりの協会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津軽広域連合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青森県後期高齢者医療広域連合（一般会計）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青森県後期高齢者医療広域連合（特別会計）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青森県市長会館管理組合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青森県交通災害共済組合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青森県市町村総合事務組合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mCno/5hMx2wO9Nv/82tWR4np9716XXm7wSy8Qxva3fvhD3OMujlhaEBkMAdBc4QQ8vjCqPOFbi/xkq0zAiinlw==" saltValue="zffVs24frU1C08RzCxbTk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L44" sqref="L4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560</v>
      </c>
      <c r="D34" s="1151"/>
      <c r="E34" s="1152"/>
      <c r="F34" s="32">
        <v>7.99</v>
      </c>
      <c r="G34" s="33">
        <v>9.18</v>
      </c>
      <c r="H34" s="33">
        <v>10.08</v>
      </c>
      <c r="I34" s="33">
        <v>10.83</v>
      </c>
      <c r="J34" s="34">
        <v>12.03</v>
      </c>
      <c r="K34" s="22"/>
      <c r="L34" s="22"/>
      <c r="M34" s="22"/>
      <c r="N34" s="22"/>
      <c r="O34" s="22"/>
      <c r="P34" s="22"/>
    </row>
    <row r="35" spans="1:16" ht="39" customHeight="1" x14ac:dyDescent="0.15">
      <c r="A35" s="22"/>
      <c r="B35" s="35"/>
      <c r="C35" s="1145" t="s">
        <v>561</v>
      </c>
      <c r="D35" s="1146"/>
      <c r="E35" s="1147"/>
      <c r="F35" s="36">
        <v>5.07</v>
      </c>
      <c r="G35" s="37">
        <v>5.18</v>
      </c>
      <c r="H35" s="37">
        <v>4.63</v>
      </c>
      <c r="I35" s="37">
        <v>4.16</v>
      </c>
      <c r="J35" s="38">
        <v>3.61</v>
      </c>
      <c r="K35" s="22"/>
      <c r="L35" s="22"/>
      <c r="M35" s="22"/>
      <c r="N35" s="22"/>
      <c r="O35" s="22"/>
      <c r="P35" s="22"/>
    </row>
    <row r="36" spans="1:16" ht="39" customHeight="1" x14ac:dyDescent="0.15">
      <c r="A36" s="22"/>
      <c r="B36" s="35"/>
      <c r="C36" s="1145" t="s">
        <v>562</v>
      </c>
      <c r="D36" s="1146"/>
      <c r="E36" s="1147"/>
      <c r="F36" s="36">
        <v>0.96</v>
      </c>
      <c r="G36" s="37">
        <v>0.28000000000000003</v>
      </c>
      <c r="H36" s="37">
        <v>0.24</v>
      </c>
      <c r="I36" s="37">
        <v>1.21</v>
      </c>
      <c r="J36" s="38">
        <v>1.77</v>
      </c>
      <c r="K36" s="22"/>
      <c r="L36" s="22"/>
      <c r="M36" s="22"/>
      <c r="N36" s="22"/>
      <c r="O36" s="22"/>
      <c r="P36" s="22"/>
    </row>
    <row r="37" spans="1:16" ht="39" customHeight="1" x14ac:dyDescent="0.15">
      <c r="A37" s="22"/>
      <c r="B37" s="35"/>
      <c r="C37" s="1145" t="s">
        <v>563</v>
      </c>
      <c r="D37" s="1146"/>
      <c r="E37" s="1147"/>
      <c r="F37" s="36">
        <v>1.71</v>
      </c>
      <c r="G37" s="37">
        <v>1.25</v>
      </c>
      <c r="H37" s="37">
        <v>1.53</v>
      </c>
      <c r="I37" s="37">
        <v>1.62</v>
      </c>
      <c r="J37" s="38">
        <v>1.5</v>
      </c>
      <c r="K37" s="22"/>
      <c r="L37" s="22"/>
      <c r="M37" s="22"/>
      <c r="N37" s="22"/>
      <c r="O37" s="22"/>
      <c r="P37" s="22"/>
    </row>
    <row r="38" spans="1:16" ht="39" customHeight="1" x14ac:dyDescent="0.15">
      <c r="A38" s="22"/>
      <c r="B38" s="35"/>
      <c r="C38" s="1145" t="s">
        <v>564</v>
      </c>
      <c r="D38" s="1146"/>
      <c r="E38" s="1147"/>
      <c r="F38" s="36">
        <v>1.28</v>
      </c>
      <c r="G38" s="37">
        <v>1.26</v>
      </c>
      <c r="H38" s="37">
        <v>0.99</v>
      </c>
      <c r="I38" s="37">
        <v>3</v>
      </c>
      <c r="J38" s="38">
        <v>1.37</v>
      </c>
      <c r="K38" s="22"/>
      <c r="L38" s="22"/>
      <c r="M38" s="22"/>
      <c r="N38" s="22"/>
      <c r="O38" s="22"/>
      <c r="P38" s="22"/>
    </row>
    <row r="39" spans="1:16" ht="39" customHeight="1" x14ac:dyDescent="0.15">
      <c r="A39" s="22"/>
      <c r="B39" s="35"/>
      <c r="C39" s="1145" t="s">
        <v>565</v>
      </c>
      <c r="D39" s="1146"/>
      <c r="E39" s="1147"/>
      <c r="F39" s="36" t="s">
        <v>511</v>
      </c>
      <c r="G39" s="37" t="s">
        <v>511</v>
      </c>
      <c r="H39" s="37" t="s">
        <v>511</v>
      </c>
      <c r="I39" s="37" t="s">
        <v>511</v>
      </c>
      <c r="J39" s="38">
        <v>0.42</v>
      </c>
      <c r="K39" s="22"/>
      <c r="L39" s="22"/>
      <c r="M39" s="22"/>
      <c r="N39" s="22"/>
      <c r="O39" s="22"/>
      <c r="P39" s="22"/>
    </row>
    <row r="40" spans="1:16" ht="39" customHeight="1" x14ac:dyDescent="0.15">
      <c r="A40" s="22"/>
      <c r="B40" s="35"/>
      <c r="C40" s="1145" t="s">
        <v>566</v>
      </c>
      <c r="D40" s="1146"/>
      <c r="E40" s="1147"/>
      <c r="F40" s="36">
        <v>7.0000000000000007E-2</v>
      </c>
      <c r="G40" s="37">
        <v>0.05</v>
      </c>
      <c r="H40" s="37">
        <v>0.08</v>
      </c>
      <c r="I40" s="37">
        <v>0.1</v>
      </c>
      <c r="J40" s="38">
        <v>0.13</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568</v>
      </c>
      <c r="G42" s="37" t="s">
        <v>569</v>
      </c>
      <c r="H42" s="37" t="s">
        <v>511</v>
      </c>
      <c r="I42" s="37" t="s">
        <v>511</v>
      </c>
      <c r="J42" s="38" t="s">
        <v>511</v>
      </c>
      <c r="K42" s="22"/>
      <c r="L42" s="22"/>
      <c r="M42" s="22"/>
      <c r="N42" s="22"/>
      <c r="O42" s="22"/>
      <c r="P42" s="22"/>
    </row>
    <row r="43" spans="1:16" ht="39" customHeight="1" thickBot="1" x14ac:dyDescent="0.2">
      <c r="A43" s="22"/>
      <c r="B43" s="40"/>
      <c r="C43" s="1148" t="s">
        <v>570</v>
      </c>
      <c r="D43" s="1149"/>
      <c r="E43" s="1150"/>
      <c r="F43" s="41" t="s">
        <v>511</v>
      </c>
      <c r="G43" s="42" t="s">
        <v>511</v>
      </c>
      <c r="H43" s="42">
        <v>0.98</v>
      </c>
      <c r="I43" s="42">
        <v>0.79</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jtZAmLR3NilDfVbxj5AioIHLw8Z0m+rDxQjwY80IiqHtT9NJja5J+hrMQ8XRhU1Wak1wia31CFNyD7RypoP4A==" saltValue="irj2Z0z8sxyC6crvnVTR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8354</v>
      </c>
      <c r="L45" s="60">
        <v>8287</v>
      </c>
      <c r="M45" s="60">
        <v>8185</v>
      </c>
      <c r="N45" s="60">
        <v>8483</v>
      </c>
      <c r="O45" s="61">
        <v>8638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15">
      <c r="A48" s="48"/>
      <c r="B48" s="1155"/>
      <c r="C48" s="1156"/>
      <c r="D48" s="62"/>
      <c r="E48" s="1161" t="s">
        <v>15</v>
      </c>
      <c r="F48" s="1161"/>
      <c r="G48" s="1161"/>
      <c r="H48" s="1161"/>
      <c r="I48" s="1161"/>
      <c r="J48" s="1162"/>
      <c r="K48" s="63">
        <v>1616</v>
      </c>
      <c r="L48" s="64">
        <v>1608</v>
      </c>
      <c r="M48" s="64">
        <v>1564</v>
      </c>
      <c r="N48" s="64">
        <v>1497</v>
      </c>
      <c r="O48" s="65">
        <v>1324</v>
      </c>
      <c r="P48" s="48"/>
      <c r="Q48" s="48"/>
      <c r="R48" s="48"/>
      <c r="S48" s="48"/>
      <c r="T48" s="48"/>
      <c r="U48" s="48"/>
    </row>
    <row r="49" spans="1:21" ht="30.75" customHeight="1" x14ac:dyDescent="0.15">
      <c r="A49" s="48"/>
      <c r="B49" s="1155"/>
      <c r="C49" s="1156"/>
      <c r="D49" s="62"/>
      <c r="E49" s="1161" t="s">
        <v>16</v>
      </c>
      <c r="F49" s="1161"/>
      <c r="G49" s="1161"/>
      <c r="H49" s="1161"/>
      <c r="I49" s="1161"/>
      <c r="J49" s="1162"/>
      <c r="K49" s="63">
        <v>354</v>
      </c>
      <c r="L49" s="64">
        <v>374</v>
      </c>
      <c r="M49" s="64">
        <v>388</v>
      </c>
      <c r="N49" s="64">
        <v>367</v>
      </c>
      <c r="O49" s="65">
        <v>327</v>
      </c>
      <c r="P49" s="48"/>
      <c r="Q49" s="48"/>
      <c r="R49" s="48"/>
      <c r="S49" s="48"/>
      <c r="T49" s="48"/>
      <c r="U49" s="48"/>
    </row>
    <row r="50" spans="1:21" ht="30.75" customHeight="1" x14ac:dyDescent="0.15">
      <c r="A50" s="48"/>
      <c r="B50" s="1155"/>
      <c r="C50" s="1156"/>
      <c r="D50" s="62"/>
      <c r="E50" s="1161" t="s">
        <v>17</v>
      </c>
      <c r="F50" s="1161"/>
      <c r="G50" s="1161"/>
      <c r="H50" s="1161"/>
      <c r="I50" s="1161"/>
      <c r="J50" s="1162"/>
      <c r="K50" s="63">
        <v>10</v>
      </c>
      <c r="L50" s="64">
        <v>17</v>
      </c>
      <c r="M50" s="64">
        <v>44</v>
      </c>
      <c r="N50" s="64">
        <v>151</v>
      </c>
      <c r="O50" s="65">
        <v>55</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t="s">
        <v>511</v>
      </c>
      <c r="M51" s="64" t="s">
        <v>511</v>
      </c>
      <c r="N51" s="64" t="s">
        <v>511</v>
      </c>
      <c r="O51" s="65" t="s">
        <v>511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8046</v>
      </c>
      <c r="L52" s="64">
        <v>7987</v>
      </c>
      <c r="M52" s="64">
        <v>8001</v>
      </c>
      <c r="N52" s="64">
        <v>8056</v>
      </c>
      <c r="O52" s="65">
        <v>7946</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2288</v>
      </c>
      <c r="L53" s="69">
        <v>2299</v>
      </c>
      <c r="M53" s="69">
        <v>2180</v>
      </c>
      <c r="N53" s="69">
        <v>2442</v>
      </c>
      <c r="O53" s="70">
        <v>2398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21wXqUAciLoqMkvBhL9fVhv0XVbzt743Yhmd2CKxDopC9w0fo/qUytErLyeFrCjfH4r9gzM5xMitLE0uo2QjA==" saltValue="l+qgXLwGUxCFqc92ADULc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552</v>
      </c>
      <c r="J40" s="103" t="s">
        <v>553</v>
      </c>
      <c r="K40" s="103" t="s">
        <v>554</v>
      </c>
      <c r="L40" s="103" t="s">
        <v>555</v>
      </c>
      <c r="M40" s="104" t="s">
        <v>556</v>
      </c>
    </row>
    <row r="41" spans="2:13" ht="27.75" customHeight="1" x14ac:dyDescent="0.15">
      <c r="B41" s="1184" t="s">
        <v>32</v>
      </c>
      <c r="C41" s="1185"/>
      <c r="D41" s="105"/>
      <c r="E41" s="1190" t="s">
        <v>33</v>
      </c>
      <c r="F41" s="1190"/>
      <c r="G41" s="1190"/>
      <c r="H41" s="1191"/>
      <c r="I41" s="355">
        <v>87978</v>
      </c>
      <c r="J41" s="356">
        <v>86251</v>
      </c>
      <c r="K41" s="356">
        <v>83898</v>
      </c>
      <c r="L41" s="356">
        <v>82554</v>
      </c>
      <c r="M41" s="357">
        <v>80468</v>
      </c>
    </row>
    <row r="42" spans="2:13" ht="27.75" customHeight="1" x14ac:dyDescent="0.15">
      <c r="B42" s="1186"/>
      <c r="C42" s="1187"/>
      <c r="D42" s="106"/>
      <c r="E42" s="1192" t="s">
        <v>34</v>
      </c>
      <c r="F42" s="1192"/>
      <c r="G42" s="1192"/>
      <c r="H42" s="1193"/>
      <c r="I42" s="358" t="s">
        <v>511</v>
      </c>
      <c r="J42" s="359" t="s">
        <v>511</v>
      </c>
      <c r="K42" s="359" t="s">
        <v>511</v>
      </c>
      <c r="L42" s="359" t="s">
        <v>511</v>
      </c>
      <c r="M42" s="360" t="s">
        <v>511</v>
      </c>
    </row>
    <row r="43" spans="2:13" ht="27.75" customHeight="1" x14ac:dyDescent="0.15">
      <c r="B43" s="1186"/>
      <c r="C43" s="1187"/>
      <c r="D43" s="106"/>
      <c r="E43" s="1192" t="s">
        <v>35</v>
      </c>
      <c r="F43" s="1192"/>
      <c r="G43" s="1192"/>
      <c r="H43" s="1193"/>
      <c r="I43" s="358">
        <v>19461</v>
      </c>
      <c r="J43" s="359">
        <v>18215</v>
      </c>
      <c r="K43" s="359">
        <v>16828</v>
      </c>
      <c r="L43" s="359">
        <v>15850</v>
      </c>
      <c r="M43" s="360">
        <v>13952</v>
      </c>
    </row>
    <row r="44" spans="2:13" ht="27.75" customHeight="1" x14ac:dyDescent="0.15">
      <c r="B44" s="1186"/>
      <c r="C44" s="1187"/>
      <c r="D44" s="106"/>
      <c r="E44" s="1192" t="s">
        <v>36</v>
      </c>
      <c r="F44" s="1192"/>
      <c r="G44" s="1192"/>
      <c r="H44" s="1193"/>
      <c r="I44" s="358">
        <v>1402</v>
      </c>
      <c r="J44" s="359">
        <v>1453</v>
      </c>
      <c r="K44" s="359">
        <v>1727</v>
      </c>
      <c r="L44" s="359">
        <v>1630</v>
      </c>
      <c r="M44" s="360">
        <v>1515</v>
      </c>
    </row>
    <row r="45" spans="2:13" ht="27.75" customHeight="1" x14ac:dyDescent="0.15">
      <c r="B45" s="1186"/>
      <c r="C45" s="1187"/>
      <c r="D45" s="106"/>
      <c r="E45" s="1192" t="s">
        <v>37</v>
      </c>
      <c r="F45" s="1192"/>
      <c r="G45" s="1192"/>
      <c r="H45" s="1193"/>
      <c r="I45" s="358">
        <v>7062</v>
      </c>
      <c r="J45" s="359">
        <v>7120</v>
      </c>
      <c r="K45" s="359">
        <v>7006</v>
      </c>
      <c r="L45" s="359">
        <v>6970</v>
      </c>
      <c r="M45" s="360">
        <v>7284</v>
      </c>
    </row>
    <row r="46" spans="2:13" ht="27.75" customHeight="1" x14ac:dyDescent="0.15">
      <c r="B46" s="1186"/>
      <c r="C46" s="1187"/>
      <c r="D46" s="107"/>
      <c r="E46" s="1192" t="s">
        <v>38</v>
      </c>
      <c r="F46" s="1192"/>
      <c r="G46" s="1192"/>
      <c r="H46" s="1193"/>
      <c r="I46" s="358" t="s">
        <v>511</v>
      </c>
      <c r="J46" s="359" t="s">
        <v>511</v>
      </c>
      <c r="K46" s="359" t="s">
        <v>511</v>
      </c>
      <c r="L46" s="359" t="s">
        <v>511</v>
      </c>
      <c r="M46" s="360" t="s">
        <v>511</v>
      </c>
    </row>
    <row r="47" spans="2:13" ht="27.75" customHeight="1" x14ac:dyDescent="0.15">
      <c r="B47" s="1186"/>
      <c r="C47" s="1187"/>
      <c r="D47" s="108"/>
      <c r="E47" s="1194" t="s">
        <v>39</v>
      </c>
      <c r="F47" s="1195"/>
      <c r="G47" s="1195"/>
      <c r="H47" s="1196"/>
      <c r="I47" s="358" t="s">
        <v>511</v>
      </c>
      <c r="J47" s="359" t="s">
        <v>511</v>
      </c>
      <c r="K47" s="359" t="s">
        <v>511</v>
      </c>
      <c r="L47" s="359" t="s">
        <v>511</v>
      </c>
      <c r="M47" s="360" t="s">
        <v>511</v>
      </c>
    </row>
    <row r="48" spans="2:13" ht="27.75" customHeight="1" x14ac:dyDescent="0.15">
      <c r="B48" s="1186"/>
      <c r="C48" s="1187"/>
      <c r="D48" s="106"/>
      <c r="E48" s="1192" t="s">
        <v>40</v>
      </c>
      <c r="F48" s="1192"/>
      <c r="G48" s="1192"/>
      <c r="H48" s="1193"/>
      <c r="I48" s="358" t="s">
        <v>511</v>
      </c>
      <c r="J48" s="359" t="s">
        <v>511</v>
      </c>
      <c r="K48" s="359" t="s">
        <v>511</v>
      </c>
      <c r="L48" s="359" t="s">
        <v>511</v>
      </c>
      <c r="M48" s="360" t="s">
        <v>511</v>
      </c>
    </row>
    <row r="49" spans="2:13" ht="27.75" customHeight="1" x14ac:dyDescent="0.15">
      <c r="B49" s="1188"/>
      <c r="C49" s="1189"/>
      <c r="D49" s="106"/>
      <c r="E49" s="1192" t="s">
        <v>41</v>
      </c>
      <c r="F49" s="1192"/>
      <c r="G49" s="1192"/>
      <c r="H49" s="1193"/>
      <c r="I49" s="358" t="s">
        <v>511</v>
      </c>
      <c r="J49" s="359" t="s">
        <v>511</v>
      </c>
      <c r="K49" s="359" t="s">
        <v>511</v>
      </c>
      <c r="L49" s="359" t="s">
        <v>511</v>
      </c>
      <c r="M49" s="360" t="s">
        <v>511</v>
      </c>
    </row>
    <row r="50" spans="2:13" ht="27.75" customHeight="1" x14ac:dyDescent="0.15">
      <c r="B50" s="1197" t="s">
        <v>42</v>
      </c>
      <c r="C50" s="1198"/>
      <c r="D50" s="109"/>
      <c r="E50" s="1192" t="s">
        <v>43</v>
      </c>
      <c r="F50" s="1192"/>
      <c r="G50" s="1192"/>
      <c r="H50" s="1193"/>
      <c r="I50" s="358">
        <v>6842</v>
      </c>
      <c r="J50" s="359">
        <v>7000</v>
      </c>
      <c r="K50" s="359">
        <v>7185</v>
      </c>
      <c r="L50" s="359">
        <v>8054</v>
      </c>
      <c r="M50" s="360">
        <v>9075</v>
      </c>
    </row>
    <row r="51" spans="2:13" ht="27.75" customHeight="1" x14ac:dyDescent="0.15">
      <c r="B51" s="1186"/>
      <c r="C51" s="1187"/>
      <c r="D51" s="106"/>
      <c r="E51" s="1192" t="s">
        <v>44</v>
      </c>
      <c r="F51" s="1192"/>
      <c r="G51" s="1192"/>
      <c r="H51" s="1193"/>
      <c r="I51" s="358">
        <v>8471</v>
      </c>
      <c r="J51" s="359">
        <v>8140</v>
      </c>
      <c r="K51" s="359">
        <v>8274</v>
      </c>
      <c r="L51" s="359">
        <v>8038</v>
      </c>
      <c r="M51" s="360">
        <v>7545</v>
      </c>
    </row>
    <row r="52" spans="2:13" ht="27.75" customHeight="1" x14ac:dyDescent="0.15">
      <c r="B52" s="1188"/>
      <c r="C52" s="1189"/>
      <c r="D52" s="106"/>
      <c r="E52" s="1192" t="s">
        <v>45</v>
      </c>
      <c r="F52" s="1192"/>
      <c r="G52" s="1192"/>
      <c r="H52" s="1193"/>
      <c r="I52" s="358">
        <v>82376</v>
      </c>
      <c r="J52" s="359">
        <v>79650</v>
      </c>
      <c r="K52" s="359">
        <v>76808</v>
      </c>
      <c r="L52" s="359">
        <v>73459</v>
      </c>
      <c r="M52" s="360">
        <v>69860</v>
      </c>
    </row>
    <row r="53" spans="2:13" ht="27.75" customHeight="1" thickBot="1" x14ac:dyDescent="0.2">
      <c r="B53" s="1199" t="s">
        <v>46</v>
      </c>
      <c r="C53" s="1200"/>
      <c r="D53" s="110"/>
      <c r="E53" s="1201" t="s">
        <v>47</v>
      </c>
      <c r="F53" s="1201"/>
      <c r="G53" s="1201"/>
      <c r="H53" s="1202"/>
      <c r="I53" s="361">
        <v>18215</v>
      </c>
      <c r="J53" s="362">
        <v>18250</v>
      </c>
      <c r="K53" s="362">
        <v>17193</v>
      </c>
      <c r="L53" s="362">
        <v>17454</v>
      </c>
      <c r="M53" s="363">
        <v>16737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LF4nT9uLvjHe89XyfUA8qL21WIFACAdT9L420jYg/mrCMsgP4zx9kDJE3ZvZCIo9fHIGY838pPpZe8cfb4onw==" saltValue="lE5Nsqh+wdcs2mgt1vt3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H55" sqref="H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50</v>
      </c>
      <c r="D55" s="1211"/>
      <c r="E55" s="1212"/>
      <c r="F55" s="122">
        <v>2588</v>
      </c>
      <c r="G55" s="122">
        <v>2924</v>
      </c>
      <c r="H55" s="123">
        <v>2904</v>
      </c>
    </row>
    <row r="56" spans="2:8" ht="52.5" customHeight="1" x14ac:dyDescent="0.15">
      <c r="B56" s="124"/>
      <c r="C56" s="1213" t="s">
        <v>51</v>
      </c>
      <c r="D56" s="1213"/>
      <c r="E56" s="1214"/>
      <c r="F56" s="125">
        <v>694</v>
      </c>
      <c r="G56" s="125">
        <v>694</v>
      </c>
      <c r="H56" s="126">
        <v>1057</v>
      </c>
    </row>
    <row r="57" spans="2:8" ht="53.25" customHeight="1" x14ac:dyDescent="0.15">
      <c r="B57" s="124"/>
      <c r="C57" s="1215" t="s">
        <v>52</v>
      </c>
      <c r="D57" s="1215"/>
      <c r="E57" s="1216"/>
      <c r="F57" s="127">
        <v>5823</v>
      </c>
      <c r="G57" s="127">
        <v>6395</v>
      </c>
      <c r="H57" s="128">
        <v>6828</v>
      </c>
    </row>
    <row r="58" spans="2:8" ht="45.75" customHeight="1" x14ac:dyDescent="0.15">
      <c r="B58" s="129"/>
      <c r="C58" s="1203" t="s">
        <v>590</v>
      </c>
      <c r="D58" s="1204"/>
      <c r="E58" s="1205"/>
      <c r="F58" s="130">
        <v>2373</v>
      </c>
      <c r="G58" s="130">
        <v>2401</v>
      </c>
      <c r="H58" s="131">
        <v>2464</v>
      </c>
    </row>
    <row r="59" spans="2:8" ht="45.75" customHeight="1" x14ac:dyDescent="0.15">
      <c r="B59" s="129"/>
      <c r="C59" s="1203" t="s">
        <v>591</v>
      </c>
      <c r="D59" s="1204"/>
      <c r="E59" s="1205"/>
      <c r="F59" s="130">
        <v>1114</v>
      </c>
      <c r="G59" s="130">
        <v>1114</v>
      </c>
      <c r="H59" s="131">
        <v>1214</v>
      </c>
    </row>
    <row r="60" spans="2:8" ht="45.75" customHeight="1" x14ac:dyDescent="0.15">
      <c r="B60" s="129"/>
      <c r="C60" s="1203" t="s">
        <v>592</v>
      </c>
      <c r="D60" s="1204"/>
      <c r="E60" s="1205"/>
      <c r="F60" s="130">
        <v>542</v>
      </c>
      <c r="G60" s="130">
        <v>858</v>
      </c>
      <c r="H60" s="131">
        <v>1195</v>
      </c>
    </row>
    <row r="61" spans="2:8" ht="45.75" customHeight="1" x14ac:dyDescent="0.15">
      <c r="B61" s="129"/>
      <c r="C61" s="1203" t="s">
        <v>593</v>
      </c>
      <c r="D61" s="1204"/>
      <c r="E61" s="1205"/>
      <c r="F61" s="130">
        <v>932</v>
      </c>
      <c r="G61" s="130">
        <v>940</v>
      </c>
      <c r="H61" s="131">
        <v>940</v>
      </c>
    </row>
    <row r="62" spans="2:8" ht="45.75" customHeight="1" thickBot="1" x14ac:dyDescent="0.2">
      <c r="B62" s="132"/>
      <c r="C62" s="1206" t="s">
        <v>594</v>
      </c>
      <c r="D62" s="1207"/>
      <c r="E62" s="1208"/>
      <c r="F62" s="133">
        <v>590</v>
      </c>
      <c r="G62" s="133">
        <v>815</v>
      </c>
      <c r="H62" s="134">
        <v>745</v>
      </c>
    </row>
    <row r="63" spans="2:8" ht="52.5" customHeight="1" thickBot="1" x14ac:dyDescent="0.2">
      <c r="B63" s="135"/>
      <c r="C63" s="1209" t="s">
        <v>53</v>
      </c>
      <c r="D63" s="1209"/>
      <c r="E63" s="1210"/>
      <c r="F63" s="136">
        <v>9106</v>
      </c>
      <c r="G63" s="136">
        <v>10013</v>
      </c>
      <c r="H63" s="137">
        <v>10789</v>
      </c>
    </row>
    <row r="64" spans="2:8" x14ac:dyDescent="0.15"/>
  </sheetData>
  <sheetProtection algorithmName="SHA-512" hashValue="2g9rpHvSrt805+Zj9cZxqhANzQgI3QCvSFd5cW6S5Vd2qPaM0WvHM8zuGcjOO1E2dfs76BPaGU+lgm3BKNOS0Q==" saltValue="2MQmnQjxOfsWqLVKStV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549</v>
      </c>
      <c r="G2" s="151"/>
      <c r="H2" s="152"/>
    </row>
    <row r="3" spans="1:8" x14ac:dyDescent="0.15">
      <c r="A3" s="148" t="s">
        <v>542</v>
      </c>
      <c r="B3" s="153"/>
      <c r="C3" s="154"/>
      <c r="D3" s="155">
        <v>41045</v>
      </c>
      <c r="E3" s="156"/>
      <c r="F3" s="157">
        <v>44366</v>
      </c>
      <c r="G3" s="158"/>
      <c r="H3" s="159"/>
    </row>
    <row r="4" spans="1:8" x14ac:dyDescent="0.15">
      <c r="A4" s="160"/>
      <c r="B4" s="161"/>
      <c r="C4" s="162"/>
      <c r="D4" s="163">
        <v>16469</v>
      </c>
      <c r="E4" s="164"/>
      <c r="F4" s="165">
        <v>23234</v>
      </c>
      <c r="G4" s="166"/>
      <c r="H4" s="167"/>
    </row>
    <row r="5" spans="1:8" x14ac:dyDescent="0.15">
      <c r="A5" s="148" t="s">
        <v>544</v>
      </c>
      <c r="B5" s="153"/>
      <c r="C5" s="154"/>
      <c r="D5" s="155">
        <v>47342</v>
      </c>
      <c r="E5" s="156"/>
      <c r="F5" s="157">
        <v>51043</v>
      </c>
      <c r="G5" s="158"/>
      <c r="H5" s="159"/>
    </row>
    <row r="6" spans="1:8" x14ac:dyDescent="0.15">
      <c r="A6" s="160"/>
      <c r="B6" s="161"/>
      <c r="C6" s="162"/>
      <c r="D6" s="163">
        <v>13824</v>
      </c>
      <c r="E6" s="164"/>
      <c r="F6" s="165">
        <v>23378</v>
      </c>
      <c r="G6" s="166"/>
      <c r="H6" s="167"/>
    </row>
    <row r="7" spans="1:8" x14ac:dyDescent="0.15">
      <c r="A7" s="148" t="s">
        <v>545</v>
      </c>
      <c r="B7" s="153"/>
      <c r="C7" s="154"/>
      <c r="D7" s="155">
        <v>34354</v>
      </c>
      <c r="E7" s="156"/>
      <c r="F7" s="157">
        <v>42898</v>
      </c>
      <c r="G7" s="158"/>
      <c r="H7" s="159"/>
    </row>
    <row r="8" spans="1:8" x14ac:dyDescent="0.15">
      <c r="A8" s="160"/>
      <c r="B8" s="161"/>
      <c r="C8" s="162"/>
      <c r="D8" s="163">
        <v>15775</v>
      </c>
      <c r="E8" s="164"/>
      <c r="F8" s="165">
        <v>21022</v>
      </c>
      <c r="G8" s="166"/>
      <c r="H8" s="167"/>
    </row>
    <row r="9" spans="1:8" x14ac:dyDescent="0.15">
      <c r="A9" s="148" t="s">
        <v>546</v>
      </c>
      <c r="B9" s="153"/>
      <c r="C9" s="154"/>
      <c r="D9" s="155">
        <v>43383</v>
      </c>
      <c r="E9" s="156"/>
      <c r="F9" s="157">
        <v>57604</v>
      </c>
      <c r="G9" s="158"/>
      <c r="H9" s="159"/>
    </row>
    <row r="10" spans="1:8" x14ac:dyDescent="0.15">
      <c r="A10" s="160"/>
      <c r="B10" s="161"/>
      <c r="C10" s="162"/>
      <c r="D10" s="163">
        <v>28151</v>
      </c>
      <c r="E10" s="164"/>
      <c r="F10" s="165">
        <v>25635</v>
      </c>
      <c r="G10" s="166"/>
      <c r="H10" s="167"/>
    </row>
    <row r="11" spans="1:8" x14ac:dyDescent="0.15">
      <c r="A11" s="148" t="s">
        <v>547</v>
      </c>
      <c r="B11" s="153"/>
      <c r="C11" s="154"/>
      <c r="D11" s="155">
        <v>43716</v>
      </c>
      <c r="E11" s="156"/>
      <c r="F11" s="157">
        <v>58103</v>
      </c>
      <c r="G11" s="158"/>
      <c r="H11" s="159"/>
    </row>
    <row r="12" spans="1:8" x14ac:dyDescent="0.15">
      <c r="A12" s="160"/>
      <c r="B12" s="161"/>
      <c r="C12" s="168"/>
      <c r="D12" s="163">
        <v>27330</v>
      </c>
      <c r="E12" s="164"/>
      <c r="F12" s="165">
        <v>25241</v>
      </c>
      <c r="G12" s="166"/>
      <c r="H12" s="167"/>
    </row>
    <row r="13" spans="1:8" x14ac:dyDescent="0.15">
      <c r="A13" s="148"/>
      <c r="B13" s="153"/>
      <c r="C13" s="169"/>
      <c r="D13" s="170">
        <v>41968</v>
      </c>
      <c r="E13" s="171"/>
      <c r="F13" s="172">
        <v>50803</v>
      </c>
      <c r="G13" s="173"/>
      <c r="H13" s="159"/>
    </row>
    <row r="14" spans="1:8" x14ac:dyDescent="0.15">
      <c r="A14" s="160"/>
      <c r="B14" s="161"/>
      <c r="C14" s="162"/>
      <c r="D14" s="163">
        <v>20310</v>
      </c>
      <c r="E14" s="164"/>
      <c r="F14" s="165">
        <v>23702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1.29</v>
      </c>
      <c r="C19" s="174">
        <f>ROUND(VALUE(SUBSTITUTE(実質収支比率等に係る経年分析!G$48,"▲","-")),2)</f>
        <v>1.27</v>
      </c>
      <c r="D19" s="174">
        <f>ROUND(VALUE(SUBSTITUTE(実質収支比率等に係る経年分析!H$48,"▲","-")),2)</f>
        <v>0.99</v>
      </c>
      <c r="E19" s="174">
        <f>ROUND(VALUE(SUBSTITUTE(実質収支比率等に係る経年分析!I$48,"▲","-")),2)</f>
        <v>3</v>
      </c>
      <c r="F19" s="174">
        <f>ROUND(VALUE(SUBSTITUTE(実質収支比率等に係る経年分析!J$48,"▲","-")),2)</f>
        <v>1.38</v>
      </c>
    </row>
    <row r="20" spans="1:11" x14ac:dyDescent="0.15">
      <c r="A20" s="174" t="s">
        <v>57</v>
      </c>
      <c r="B20" s="174">
        <f>ROUND(VALUE(SUBSTITUTE(実質収支比率等に係る経年分析!F$47,"▲","-")),2)</f>
        <v>6.92</v>
      </c>
      <c r="C20" s="174">
        <f>ROUND(VALUE(SUBSTITUTE(実質収支比率等に係る経年分析!G$47,"▲","-")),2)</f>
        <v>7.39</v>
      </c>
      <c r="D20" s="174">
        <f>ROUND(VALUE(SUBSTITUTE(実質収支比率等に係る経年分析!H$47,"▲","-")),2)</f>
        <v>6.1</v>
      </c>
      <c r="E20" s="174">
        <f>ROUND(VALUE(SUBSTITUTE(実質収支比率等に係る経年分析!I$47,"▲","-")),2)</f>
        <v>6.65</v>
      </c>
      <c r="F20" s="174">
        <f>ROUND(VALUE(SUBSTITUTE(実質収支比率等に係る経年分析!J$47,"▲","-")),2)</f>
        <v>6.79</v>
      </c>
    </row>
    <row r="21" spans="1:11" x14ac:dyDescent="0.15">
      <c r="A21" s="174" t="s">
        <v>58</v>
      </c>
      <c r="B21" s="174">
        <f>IF(ISNUMBER(VALUE(SUBSTITUTE(実質収支比率等に係る経年分析!F$49,"▲","-"))),ROUND(VALUE(SUBSTITUTE(実質収支比率等に係る経年分析!F$49,"▲","-")),2),NA())</f>
        <v>-0.41</v>
      </c>
      <c r="C21" s="174">
        <f>IF(ISNUMBER(VALUE(SUBSTITUTE(実質収支比率等に係る経年分析!G$49,"▲","-"))),ROUND(VALUE(SUBSTITUTE(実質収支比率等に係る経年分析!G$49,"▲","-")),2),NA())</f>
        <v>0.4</v>
      </c>
      <c r="D21" s="174">
        <f>IF(ISNUMBER(VALUE(SUBSTITUTE(実質収支比率等に係る経年分析!H$49,"▲","-"))),ROUND(VALUE(SUBSTITUTE(実質収支比率等に係る経年分析!H$49,"▲","-")),2),NA())</f>
        <v>-1.41</v>
      </c>
      <c r="E21" s="174">
        <f>IF(ISNUMBER(VALUE(SUBSTITUTE(実質収支比率等に係る経年分析!I$49,"▲","-"))),ROUND(VALUE(SUBSTITUTE(実質収支比率等に係る経年分析!I$49,"▲","-")),2),NA())</f>
        <v>2.81</v>
      </c>
      <c r="F21" s="174">
        <f>IF(ISNUMBER(VALUE(SUBSTITUTE(実質収支比率等に係る経年分析!J$49,"▲","-"))),ROUND(VALUE(SUBSTITUTE(実質収支比率等に係る経年分析!J$49,"▲","-")),2),NA())</f>
        <v>-1.76</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0.98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0.79</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f>IF(ROUND(VALUE(SUBSTITUTE(連結実質赤字比率に係る赤字・黒字の構成分析!F$42,"▲", "-")), 2) &lt; 0, ABS(ROUND(VALUE(SUBSTITUTE(連結実質赤字比率に係る赤字・黒字の構成分析!F$42,"▲", "-")), 2)), NA())</f>
        <v>0.62</v>
      </c>
      <c r="C28" s="175" t="e">
        <f>IF(ROUND(VALUE(SUBSTITUTE(連結実質赤字比率に係る赤字・黒字の構成分析!F$42,"▲", "-")), 2) &gt;= 0, ABS(ROUND(VALUE(SUBSTITUTE(連結実質赤字比率に係る赤字・黒字の構成分析!F$42,"▲", "-")), 2)), NA())</f>
        <v>#N/A</v>
      </c>
      <c r="D28" s="175">
        <f>IF(ROUND(VALUE(SUBSTITUTE(連結実質赤字比率に係る赤字・黒字の構成分析!G$42,"▲", "-")), 2) &lt; 0, ABS(ROUND(VALUE(SUBSTITUTE(連結実質赤字比率に係る赤字・黒字の構成分析!G$42,"▲", "-")), 2)), NA())</f>
        <v>0.51</v>
      </c>
      <c r="E28" s="175" t="e">
        <f>IF(ROUND(VALUE(SUBSTITUTE(連結実質赤字比率に係る赤字・黒字の構成分析!G$42,"▲", "-")), 2) &gt;= 0, ABS(ROUND(VALUE(SUBSTITUTE(連結実質赤字比率に係る赤字・黒字の構成分析!G$42,"▲", "-")), 2)), NA())</f>
        <v>#N/A</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15">
      <c r="A31" s="175" t="str">
        <f>IF(連結実質赤字比率に係る赤字・黒字の構成分析!C$39="",NA(),連結実質赤字比率に係る赤字・黒字の構成分析!C$39)</f>
        <v>病院事業清算費特別会計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0.42</v>
      </c>
    </row>
    <row r="32" spans="1:11" x14ac:dyDescent="0.15">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1.37</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0.28000000000000003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1.77</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5.18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4.16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12.03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8046</v>
      </c>
      <c r="E42" s="176"/>
      <c r="F42" s="176"/>
      <c r="G42" s="176">
        <f>'実質公債費比率（分子）の構造'!L$52</f>
        <v>7987</v>
      </c>
      <c r="H42" s="176"/>
      <c r="I42" s="176"/>
      <c r="J42" s="176">
        <f>'実質公債費比率（分子）の構造'!M$52</f>
        <v>8001</v>
      </c>
      <c r="K42" s="176"/>
      <c r="L42" s="176"/>
      <c r="M42" s="176">
        <f>'実質公債費比率（分子）の構造'!N$52</f>
        <v>8056</v>
      </c>
      <c r="N42" s="176"/>
      <c r="O42" s="176"/>
      <c r="P42" s="176">
        <f>'実質公債費比率（分子）の構造'!O$52</f>
        <v>7946</v>
      </c>
    </row>
    <row r="43" spans="1:16" x14ac:dyDescent="0.15">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10</v>
      </c>
      <c r="C44" s="176"/>
      <c r="D44" s="176"/>
      <c r="E44" s="176">
        <f>'実質公債費比率（分子）の構造'!L$50</f>
        <v>17</v>
      </c>
      <c r="F44" s="176"/>
      <c r="G44" s="176"/>
      <c r="H44" s="176">
        <f>'実質公債費比率（分子）の構造'!M$50</f>
        <v>44</v>
      </c>
      <c r="I44" s="176"/>
      <c r="J44" s="176"/>
      <c r="K44" s="176">
        <f>'実質公債費比率（分子）の構造'!N$50</f>
        <v>151</v>
      </c>
      <c r="L44" s="176"/>
      <c r="M44" s="176"/>
      <c r="N44" s="176">
        <f>'実質公債費比率（分子）の構造'!O$50</f>
        <v>55</v>
      </c>
      <c r="O44" s="176"/>
      <c r="P44" s="176"/>
    </row>
    <row r="45" spans="1:16" x14ac:dyDescent="0.15">
      <c r="A45" s="176" t="s">
        <v>68</v>
      </c>
      <c r="B45" s="176">
        <f>'実質公債費比率（分子）の構造'!K$49</f>
        <v>354</v>
      </c>
      <c r="C45" s="176"/>
      <c r="D45" s="176"/>
      <c r="E45" s="176">
        <f>'実質公債費比率（分子）の構造'!L$49</f>
        <v>374</v>
      </c>
      <c r="F45" s="176"/>
      <c r="G45" s="176"/>
      <c r="H45" s="176">
        <f>'実質公債費比率（分子）の構造'!M$49</f>
        <v>388</v>
      </c>
      <c r="I45" s="176"/>
      <c r="J45" s="176"/>
      <c r="K45" s="176">
        <f>'実質公債費比率（分子）の構造'!N$49</f>
        <v>367</v>
      </c>
      <c r="L45" s="176"/>
      <c r="M45" s="176"/>
      <c r="N45" s="176">
        <f>'実質公債費比率（分子）の構造'!O$49</f>
        <v>327</v>
      </c>
      <c r="O45" s="176"/>
      <c r="P45" s="176"/>
    </row>
    <row r="46" spans="1:16" x14ac:dyDescent="0.15">
      <c r="A46" s="176" t="s">
        <v>69</v>
      </c>
      <c r="B46" s="176">
        <f>'実質公債費比率（分子）の構造'!K$48</f>
        <v>1616</v>
      </c>
      <c r="C46" s="176"/>
      <c r="D46" s="176"/>
      <c r="E46" s="176">
        <f>'実質公債費比率（分子）の構造'!L$48</f>
        <v>1608</v>
      </c>
      <c r="F46" s="176"/>
      <c r="G46" s="176"/>
      <c r="H46" s="176">
        <f>'実質公債費比率（分子）の構造'!M$48</f>
        <v>1564</v>
      </c>
      <c r="I46" s="176"/>
      <c r="J46" s="176"/>
      <c r="K46" s="176">
        <f>'実質公債費比率（分子）の構造'!N$48</f>
        <v>1497</v>
      </c>
      <c r="L46" s="176"/>
      <c r="M46" s="176"/>
      <c r="N46" s="176">
        <f>'実質公債費比率（分子）の構造'!O$48</f>
        <v>1324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8354</v>
      </c>
      <c r="C49" s="176"/>
      <c r="D49" s="176"/>
      <c r="E49" s="176">
        <f>'実質公債費比率（分子）の構造'!L$45</f>
        <v>8287</v>
      </c>
      <c r="F49" s="176"/>
      <c r="G49" s="176"/>
      <c r="H49" s="176">
        <f>'実質公債費比率（分子）の構造'!M$45</f>
        <v>8185</v>
      </c>
      <c r="I49" s="176"/>
      <c r="J49" s="176"/>
      <c r="K49" s="176">
        <f>'実質公債費比率（分子）の構造'!N$45</f>
        <v>8483</v>
      </c>
      <c r="L49" s="176"/>
      <c r="M49" s="176"/>
      <c r="N49" s="176">
        <f>'実質公債費比率（分子）の構造'!O$45</f>
        <v>8638</v>
      </c>
      <c r="O49" s="176"/>
      <c r="P49" s="176"/>
    </row>
    <row r="50" spans="1:16" x14ac:dyDescent="0.15">
      <c r="A50" s="176" t="s">
        <v>73</v>
      </c>
      <c r="B50" s="176" t="e">
        <f>NA()</f>
        <v>#N/A</v>
      </c>
      <c r="C50" s="176">
        <f>IF(ISNUMBER('実質公債費比率（分子）の構造'!K$53),'実質公債費比率（分子）の構造'!K$53,NA())</f>
        <v>2288</v>
      </c>
      <c r="D50" s="176" t="e">
        <f>NA()</f>
        <v>#N/A</v>
      </c>
      <c r="E50" s="176" t="e">
        <f>NA()</f>
        <v>#N/A</v>
      </c>
      <c r="F50" s="176">
        <f>IF(ISNUMBER('実質公債費比率（分子）の構造'!L$53),'実質公債費比率（分子）の構造'!L$53,NA())</f>
        <v>2299</v>
      </c>
      <c r="G50" s="176" t="e">
        <f>NA()</f>
        <v>#N/A</v>
      </c>
      <c r="H50" s="176" t="e">
        <f>NA()</f>
        <v>#N/A</v>
      </c>
      <c r="I50" s="176">
        <f>IF(ISNUMBER('実質公債費比率（分子）の構造'!M$53),'実質公債費比率（分子）の構造'!M$53,NA())</f>
        <v>2180</v>
      </c>
      <c r="J50" s="176" t="e">
        <f>NA()</f>
        <v>#N/A</v>
      </c>
      <c r="K50" s="176" t="e">
        <f>NA()</f>
        <v>#N/A</v>
      </c>
      <c r="L50" s="176">
        <f>IF(ISNUMBER('実質公債費比率（分子）の構造'!N$53),'実質公債費比率（分子）の構造'!N$53,NA())</f>
        <v>2442</v>
      </c>
      <c r="M50" s="176" t="e">
        <f>NA()</f>
        <v>#N/A</v>
      </c>
      <c r="N50" s="176" t="e">
        <f>NA()</f>
        <v>#N/A</v>
      </c>
      <c r="O50" s="176">
        <f>IF(ISNUMBER('実質公債費比率（分子）の構造'!O$53),'実質公債費比率（分子）の構造'!O$53,NA())</f>
        <v>2398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82376</v>
      </c>
      <c r="E56" s="175"/>
      <c r="F56" s="175"/>
      <c r="G56" s="175">
        <f>'将来負担比率（分子）の構造'!J$52</f>
        <v>79650</v>
      </c>
      <c r="H56" s="175"/>
      <c r="I56" s="175"/>
      <c r="J56" s="175">
        <f>'将来負担比率（分子）の構造'!K$52</f>
        <v>76808</v>
      </c>
      <c r="K56" s="175"/>
      <c r="L56" s="175"/>
      <c r="M56" s="175">
        <f>'将来負担比率（分子）の構造'!L$52</f>
        <v>73459</v>
      </c>
      <c r="N56" s="175"/>
      <c r="O56" s="175"/>
      <c r="P56" s="175">
        <f>'将来負担比率（分子）の構造'!M$52</f>
        <v>69860</v>
      </c>
    </row>
    <row r="57" spans="1:16" x14ac:dyDescent="0.15">
      <c r="A57" s="175" t="s">
        <v>44</v>
      </c>
      <c r="B57" s="175"/>
      <c r="C57" s="175"/>
      <c r="D57" s="175">
        <f>'将来負担比率（分子）の構造'!I$51</f>
        <v>8471</v>
      </c>
      <c r="E57" s="175"/>
      <c r="F57" s="175"/>
      <c r="G57" s="175">
        <f>'将来負担比率（分子）の構造'!J$51</f>
        <v>8140</v>
      </c>
      <c r="H57" s="175"/>
      <c r="I57" s="175"/>
      <c r="J57" s="175">
        <f>'将来負担比率（分子）の構造'!K$51</f>
        <v>8274</v>
      </c>
      <c r="K57" s="175"/>
      <c r="L57" s="175"/>
      <c r="M57" s="175">
        <f>'将来負担比率（分子）の構造'!L$51</f>
        <v>8038</v>
      </c>
      <c r="N57" s="175"/>
      <c r="O57" s="175"/>
      <c r="P57" s="175">
        <f>'将来負担比率（分子）の構造'!M$51</f>
        <v>7545</v>
      </c>
    </row>
    <row r="58" spans="1:16" x14ac:dyDescent="0.15">
      <c r="A58" s="175" t="s">
        <v>43</v>
      </c>
      <c r="B58" s="175"/>
      <c r="C58" s="175"/>
      <c r="D58" s="175">
        <f>'将来負担比率（分子）の構造'!I$50</f>
        <v>6842</v>
      </c>
      <c r="E58" s="175"/>
      <c r="F58" s="175"/>
      <c r="G58" s="175">
        <f>'将来負担比率（分子）の構造'!J$50</f>
        <v>7000</v>
      </c>
      <c r="H58" s="175"/>
      <c r="I58" s="175"/>
      <c r="J58" s="175">
        <f>'将来負担比率（分子）の構造'!K$50</f>
        <v>7185</v>
      </c>
      <c r="K58" s="175"/>
      <c r="L58" s="175"/>
      <c r="M58" s="175">
        <f>'将来負担比率（分子）の構造'!L$50</f>
        <v>8054</v>
      </c>
      <c r="N58" s="175"/>
      <c r="O58" s="175"/>
      <c r="P58" s="175">
        <f>'将来負担比率（分子）の構造'!M$50</f>
        <v>9075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7062</v>
      </c>
      <c r="C62" s="175"/>
      <c r="D62" s="175"/>
      <c r="E62" s="175">
        <f>'将来負担比率（分子）の構造'!J$45</f>
        <v>7120</v>
      </c>
      <c r="F62" s="175"/>
      <c r="G62" s="175"/>
      <c r="H62" s="175">
        <f>'将来負担比率（分子）の構造'!K$45</f>
        <v>7006</v>
      </c>
      <c r="I62" s="175"/>
      <c r="J62" s="175"/>
      <c r="K62" s="175">
        <f>'将来負担比率（分子）の構造'!L$45</f>
        <v>6970</v>
      </c>
      <c r="L62" s="175"/>
      <c r="M62" s="175"/>
      <c r="N62" s="175">
        <f>'将来負担比率（分子）の構造'!M$45</f>
        <v>7284</v>
      </c>
      <c r="O62" s="175"/>
      <c r="P62" s="175"/>
    </row>
    <row r="63" spans="1:16" x14ac:dyDescent="0.15">
      <c r="A63" s="175" t="s">
        <v>36</v>
      </c>
      <c r="B63" s="175">
        <f>'将来負担比率（分子）の構造'!I$44</f>
        <v>1402</v>
      </c>
      <c r="C63" s="175"/>
      <c r="D63" s="175"/>
      <c r="E63" s="175">
        <f>'将来負担比率（分子）の構造'!J$44</f>
        <v>1453</v>
      </c>
      <c r="F63" s="175"/>
      <c r="G63" s="175"/>
      <c r="H63" s="175">
        <f>'将来負担比率（分子）の構造'!K$44</f>
        <v>1727</v>
      </c>
      <c r="I63" s="175"/>
      <c r="J63" s="175"/>
      <c r="K63" s="175">
        <f>'将来負担比率（分子）の構造'!L$44</f>
        <v>1630</v>
      </c>
      <c r="L63" s="175"/>
      <c r="M63" s="175"/>
      <c r="N63" s="175">
        <f>'将来負担比率（分子）の構造'!M$44</f>
        <v>1515</v>
      </c>
      <c r="O63" s="175"/>
      <c r="P63" s="175"/>
    </row>
    <row r="64" spans="1:16" x14ac:dyDescent="0.15">
      <c r="A64" s="175" t="s">
        <v>35</v>
      </c>
      <c r="B64" s="175">
        <f>'将来負担比率（分子）の構造'!I$43</f>
        <v>19461</v>
      </c>
      <c r="C64" s="175"/>
      <c r="D64" s="175"/>
      <c r="E64" s="175">
        <f>'将来負担比率（分子）の構造'!J$43</f>
        <v>18215</v>
      </c>
      <c r="F64" s="175"/>
      <c r="G64" s="175"/>
      <c r="H64" s="175">
        <f>'将来負担比率（分子）の構造'!K$43</f>
        <v>16828</v>
      </c>
      <c r="I64" s="175"/>
      <c r="J64" s="175"/>
      <c r="K64" s="175">
        <f>'将来負担比率（分子）の構造'!L$43</f>
        <v>15850</v>
      </c>
      <c r="L64" s="175"/>
      <c r="M64" s="175"/>
      <c r="N64" s="175">
        <f>'将来負担比率（分子）の構造'!M$43</f>
        <v>13952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87978</v>
      </c>
      <c r="C66" s="175"/>
      <c r="D66" s="175"/>
      <c r="E66" s="175">
        <f>'将来負担比率（分子）の構造'!J$41</f>
        <v>86251</v>
      </c>
      <c r="F66" s="175"/>
      <c r="G66" s="175"/>
      <c r="H66" s="175">
        <f>'将来負担比率（分子）の構造'!K$41</f>
        <v>83898</v>
      </c>
      <c r="I66" s="175"/>
      <c r="J66" s="175"/>
      <c r="K66" s="175">
        <f>'将来負担比率（分子）の構造'!L$41</f>
        <v>82554</v>
      </c>
      <c r="L66" s="175"/>
      <c r="M66" s="175"/>
      <c r="N66" s="175">
        <f>'将来負担比率（分子）の構造'!M$41</f>
        <v>80468</v>
      </c>
      <c r="O66" s="175"/>
      <c r="P66" s="175"/>
    </row>
    <row r="67" spans="1:16" x14ac:dyDescent="0.15">
      <c r="A67" s="175" t="s">
        <v>77</v>
      </c>
      <c r="B67" s="175" t="e">
        <f>NA()</f>
        <v>#N/A</v>
      </c>
      <c r="C67" s="175">
        <f>IF(ISNUMBER('将来負担比率（分子）の構造'!I$53), IF('将来負担比率（分子）の構造'!I$53 &lt; 0, 0, '将来負担比率（分子）の構造'!I$53), NA())</f>
        <v>18215</v>
      </c>
      <c r="D67" s="175" t="e">
        <f>NA()</f>
        <v>#N/A</v>
      </c>
      <c r="E67" s="175" t="e">
        <f>NA()</f>
        <v>#N/A</v>
      </c>
      <c r="F67" s="175">
        <f>IF(ISNUMBER('将来負担比率（分子）の構造'!J$53), IF('将来負担比率（分子）の構造'!J$53 &lt; 0, 0, '将来負担比率（分子）の構造'!J$53), NA())</f>
        <v>18250</v>
      </c>
      <c r="G67" s="175" t="e">
        <f>NA()</f>
        <v>#N/A</v>
      </c>
      <c r="H67" s="175" t="e">
        <f>NA()</f>
        <v>#N/A</v>
      </c>
      <c r="I67" s="175">
        <f>IF(ISNUMBER('将来負担比率（分子）の構造'!K$53), IF('将来負担比率（分子）の構造'!K$53 &lt; 0, 0, '将来負担比率（分子）の構造'!K$53), NA())</f>
        <v>17193</v>
      </c>
      <c r="J67" s="175" t="e">
        <f>NA()</f>
        <v>#N/A</v>
      </c>
      <c r="K67" s="175" t="e">
        <f>NA()</f>
        <v>#N/A</v>
      </c>
      <c r="L67" s="175">
        <f>IF(ISNUMBER('将来負担比率（分子）の構造'!L$53), IF('将来負担比率（分子）の構造'!L$53 &lt; 0, 0, '将来負担比率（分子）の構造'!L$53), NA())</f>
        <v>17454</v>
      </c>
      <c r="M67" s="175" t="e">
        <f>NA()</f>
        <v>#N/A</v>
      </c>
      <c r="N67" s="175" t="e">
        <f>NA()</f>
        <v>#N/A</v>
      </c>
      <c r="O67" s="175">
        <f>IF(ISNUMBER('将来負担比率（分子）の構造'!M$53), IF('将来負担比率（分子）の構造'!M$53 &lt; 0, 0, '将来負担比率（分子）の構造'!M$53), NA())</f>
        <v>16737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2588</v>
      </c>
      <c r="C72" s="179">
        <f>基金残高に係る経年分析!G55</f>
        <v>2924</v>
      </c>
      <c r="D72" s="179">
        <f>基金残高に係る経年分析!H55</f>
        <v>2904</v>
      </c>
    </row>
    <row r="73" spans="1:16" x14ac:dyDescent="0.15">
      <c r="A73" s="178" t="s">
        <v>80</v>
      </c>
      <c r="B73" s="179">
        <f>基金残高に係る経年分析!F56</f>
        <v>694</v>
      </c>
      <c r="C73" s="179">
        <f>基金残高に係る経年分析!G56</f>
        <v>694</v>
      </c>
      <c r="D73" s="179">
        <f>基金残高に係る経年分析!H56</f>
        <v>1057</v>
      </c>
    </row>
    <row r="74" spans="1:16" x14ac:dyDescent="0.15">
      <c r="A74" s="178" t="s">
        <v>81</v>
      </c>
      <c r="B74" s="179">
        <f>基金残高に係る経年分析!F57</f>
        <v>5823</v>
      </c>
      <c r="C74" s="179">
        <f>基金残高に係る経年分析!G57</f>
        <v>6395</v>
      </c>
      <c r="D74" s="179">
        <f>基金残高に係る経年分析!H57</f>
        <v>6828</v>
      </c>
    </row>
  </sheetData>
  <sheetProtection algorithmName="SHA-512" hashValue="HXj/dgjk54TEauxgyM8t05OsQjPStYwfdOK5B9o4LjjJe++AmLkD7Zcq8zPfY2HpxakiF+hl8u9zhQgOvYWoEA==" saltValue="0eFoz9Lo9ZFBMozsSRbr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19963626</v>
      </c>
      <c r="S5" s="613"/>
      <c r="T5" s="613"/>
      <c r="U5" s="613"/>
      <c r="V5" s="613"/>
      <c r="W5" s="613"/>
      <c r="X5" s="613"/>
      <c r="Y5" s="614"/>
      <c r="Z5" s="615">
        <v>22.4</v>
      </c>
      <c r="AA5" s="615"/>
      <c r="AB5" s="615"/>
      <c r="AC5" s="615"/>
      <c r="AD5" s="616">
        <v>19142295</v>
      </c>
      <c r="AE5" s="616"/>
      <c r="AF5" s="616"/>
      <c r="AG5" s="616"/>
      <c r="AH5" s="616"/>
      <c r="AI5" s="616"/>
      <c r="AJ5" s="616"/>
      <c r="AK5" s="616"/>
      <c r="AL5" s="617">
        <v>43.7</v>
      </c>
      <c r="AM5" s="618"/>
      <c r="AN5" s="618"/>
      <c r="AO5" s="619"/>
      <c r="AP5" s="609" t="s">
        <v>234</v>
      </c>
      <c r="AQ5" s="610"/>
      <c r="AR5" s="610"/>
      <c r="AS5" s="610"/>
      <c r="AT5" s="610"/>
      <c r="AU5" s="610"/>
      <c r="AV5" s="610"/>
      <c r="AW5" s="610"/>
      <c r="AX5" s="610"/>
      <c r="AY5" s="610"/>
      <c r="AZ5" s="610"/>
      <c r="BA5" s="610"/>
      <c r="BB5" s="610"/>
      <c r="BC5" s="610"/>
      <c r="BD5" s="610"/>
      <c r="BE5" s="610"/>
      <c r="BF5" s="611"/>
      <c r="BG5" s="623">
        <v>19122771</v>
      </c>
      <c r="BH5" s="624"/>
      <c r="BI5" s="624"/>
      <c r="BJ5" s="624"/>
      <c r="BK5" s="624"/>
      <c r="BL5" s="624"/>
      <c r="BM5" s="624"/>
      <c r="BN5" s="625"/>
      <c r="BO5" s="626">
        <v>95.8</v>
      </c>
      <c r="BP5" s="626"/>
      <c r="BQ5" s="626"/>
      <c r="BR5" s="626"/>
      <c r="BS5" s="627">
        <v>1274846</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560866</v>
      </c>
      <c r="S6" s="624"/>
      <c r="T6" s="624"/>
      <c r="U6" s="624"/>
      <c r="V6" s="624"/>
      <c r="W6" s="624"/>
      <c r="X6" s="624"/>
      <c r="Y6" s="625"/>
      <c r="Z6" s="626">
        <v>0.6</v>
      </c>
      <c r="AA6" s="626"/>
      <c r="AB6" s="626"/>
      <c r="AC6" s="626"/>
      <c r="AD6" s="627">
        <v>560866</v>
      </c>
      <c r="AE6" s="627"/>
      <c r="AF6" s="627"/>
      <c r="AG6" s="627"/>
      <c r="AH6" s="627"/>
      <c r="AI6" s="627"/>
      <c r="AJ6" s="627"/>
      <c r="AK6" s="627"/>
      <c r="AL6" s="628">
        <v>1.3</v>
      </c>
      <c r="AM6" s="629"/>
      <c r="AN6" s="629"/>
      <c r="AO6" s="630"/>
      <c r="AP6" s="620" t="s">
        <v>239</v>
      </c>
      <c r="AQ6" s="621"/>
      <c r="AR6" s="621"/>
      <c r="AS6" s="621"/>
      <c r="AT6" s="621"/>
      <c r="AU6" s="621"/>
      <c r="AV6" s="621"/>
      <c r="AW6" s="621"/>
      <c r="AX6" s="621"/>
      <c r="AY6" s="621"/>
      <c r="AZ6" s="621"/>
      <c r="BA6" s="621"/>
      <c r="BB6" s="621"/>
      <c r="BC6" s="621"/>
      <c r="BD6" s="621"/>
      <c r="BE6" s="621"/>
      <c r="BF6" s="622"/>
      <c r="BG6" s="623">
        <v>19122771</v>
      </c>
      <c r="BH6" s="624"/>
      <c r="BI6" s="624"/>
      <c r="BJ6" s="624"/>
      <c r="BK6" s="624"/>
      <c r="BL6" s="624"/>
      <c r="BM6" s="624"/>
      <c r="BN6" s="625"/>
      <c r="BO6" s="626">
        <v>95.8</v>
      </c>
      <c r="BP6" s="626"/>
      <c r="BQ6" s="626"/>
      <c r="BR6" s="626"/>
      <c r="BS6" s="627">
        <v>1274846</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402228</v>
      </c>
      <c r="CS6" s="624"/>
      <c r="CT6" s="624"/>
      <c r="CU6" s="624"/>
      <c r="CV6" s="624"/>
      <c r="CW6" s="624"/>
      <c r="CX6" s="624"/>
      <c r="CY6" s="625"/>
      <c r="CZ6" s="617">
        <v>0.5</v>
      </c>
      <c r="DA6" s="618"/>
      <c r="DB6" s="618"/>
      <c r="DC6" s="634"/>
      <c r="DD6" s="632" t="s">
        <v>241</v>
      </c>
      <c r="DE6" s="624"/>
      <c r="DF6" s="624"/>
      <c r="DG6" s="624"/>
      <c r="DH6" s="624"/>
      <c r="DI6" s="624"/>
      <c r="DJ6" s="624"/>
      <c r="DK6" s="624"/>
      <c r="DL6" s="624"/>
      <c r="DM6" s="624"/>
      <c r="DN6" s="624"/>
      <c r="DO6" s="624"/>
      <c r="DP6" s="625"/>
      <c r="DQ6" s="632">
        <v>402228</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7879</v>
      </c>
      <c r="S7" s="624"/>
      <c r="T7" s="624"/>
      <c r="U7" s="624"/>
      <c r="V7" s="624"/>
      <c r="W7" s="624"/>
      <c r="X7" s="624"/>
      <c r="Y7" s="625"/>
      <c r="Z7" s="626">
        <v>0</v>
      </c>
      <c r="AA7" s="626"/>
      <c r="AB7" s="626"/>
      <c r="AC7" s="626"/>
      <c r="AD7" s="627">
        <v>7879</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8217407</v>
      </c>
      <c r="BH7" s="624"/>
      <c r="BI7" s="624"/>
      <c r="BJ7" s="624"/>
      <c r="BK7" s="624"/>
      <c r="BL7" s="624"/>
      <c r="BM7" s="624"/>
      <c r="BN7" s="625"/>
      <c r="BO7" s="626">
        <v>41.2</v>
      </c>
      <c r="BP7" s="626"/>
      <c r="BQ7" s="626"/>
      <c r="BR7" s="626"/>
      <c r="BS7" s="627">
        <v>181075</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10457840</v>
      </c>
      <c r="CS7" s="624"/>
      <c r="CT7" s="624"/>
      <c r="CU7" s="624"/>
      <c r="CV7" s="624"/>
      <c r="CW7" s="624"/>
      <c r="CX7" s="624"/>
      <c r="CY7" s="625"/>
      <c r="CZ7" s="626">
        <v>11.9</v>
      </c>
      <c r="DA7" s="626"/>
      <c r="DB7" s="626"/>
      <c r="DC7" s="626"/>
      <c r="DD7" s="632">
        <v>2563594</v>
      </c>
      <c r="DE7" s="624"/>
      <c r="DF7" s="624"/>
      <c r="DG7" s="624"/>
      <c r="DH7" s="624"/>
      <c r="DI7" s="624"/>
      <c r="DJ7" s="624"/>
      <c r="DK7" s="624"/>
      <c r="DL7" s="624"/>
      <c r="DM7" s="624"/>
      <c r="DN7" s="624"/>
      <c r="DO7" s="624"/>
      <c r="DP7" s="625"/>
      <c r="DQ7" s="632">
        <v>7422074</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44772</v>
      </c>
      <c r="S8" s="624"/>
      <c r="T8" s="624"/>
      <c r="U8" s="624"/>
      <c r="V8" s="624"/>
      <c r="W8" s="624"/>
      <c r="X8" s="624"/>
      <c r="Y8" s="625"/>
      <c r="Z8" s="626">
        <v>0.1</v>
      </c>
      <c r="AA8" s="626"/>
      <c r="AB8" s="626"/>
      <c r="AC8" s="626"/>
      <c r="AD8" s="627">
        <v>44772</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274909</v>
      </c>
      <c r="BH8" s="624"/>
      <c r="BI8" s="624"/>
      <c r="BJ8" s="624"/>
      <c r="BK8" s="624"/>
      <c r="BL8" s="624"/>
      <c r="BM8" s="624"/>
      <c r="BN8" s="625"/>
      <c r="BO8" s="626">
        <v>1.4</v>
      </c>
      <c r="BP8" s="626"/>
      <c r="BQ8" s="626"/>
      <c r="BR8" s="626"/>
      <c r="BS8" s="627" t="s">
        <v>132</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36614486</v>
      </c>
      <c r="CS8" s="624"/>
      <c r="CT8" s="624"/>
      <c r="CU8" s="624"/>
      <c r="CV8" s="624"/>
      <c r="CW8" s="624"/>
      <c r="CX8" s="624"/>
      <c r="CY8" s="625"/>
      <c r="CZ8" s="626">
        <v>41.7</v>
      </c>
      <c r="DA8" s="626"/>
      <c r="DB8" s="626"/>
      <c r="DC8" s="626"/>
      <c r="DD8" s="632">
        <v>397711</v>
      </c>
      <c r="DE8" s="624"/>
      <c r="DF8" s="624"/>
      <c r="DG8" s="624"/>
      <c r="DH8" s="624"/>
      <c r="DI8" s="624"/>
      <c r="DJ8" s="624"/>
      <c r="DK8" s="624"/>
      <c r="DL8" s="624"/>
      <c r="DM8" s="624"/>
      <c r="DN8" s="624"/>
      <c r="DO8" s="624"/>
      <c r="DP8" s="625"/>
      <c r="DQ8" s="632">
        <v>14210641</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29984</v>
      </c>
      <c r="S9" s="624"/>
      <c r="T9" s="624"/>
      <c r="U9" s="624"/>
      <c r="V9" s="624"/>
      <c r="W9" s="624"/>
      <c r="X9" s="624"/>
      <c r="Y9" s="625"/>
      <c r="Z9" s="626">
        <v>0</v>
      </c>
      <c r="AA9" s="626"/>
      <c r="AB9" s="626"/>
      <c r="AC9" s="626"/>
      <c r="AD9" s="627">
        <v>29984</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6899162</v>
      </c>
      <c r="BH9" s="624"/>
      <c r="BI9" s="624"/>
      <c r="BJ9" s="624"/>
      <c r="BK9" s="624"/>
      <c r="BL9" s="624"/>
      <c r="BM9" s="624"/>
      <c r="BN9" s="625"/>
      <c r="BO9" s="626">
        <v>34.6</v>
      </c>
      <c r="BP9" s="626"/>
      <c r="BQ9" s="626"/>
      <c r="BR9" s="626"/>
      <c r="BS9" s="627" t="s">
        <v>241</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5320651</v>
      </c>
      <c r="CS9" s="624"/>
      <c r="CT9" s="624"/>
      <c r="CU9" s="624"/>
      <c r="CV9" s="624"/>
      <c r="CW9" s="624"/>
      <c r="CX9" s="624"/>
      <c r="CY9" s="625"/>
      <c r="CZ9" s="626">
        <v>6.1</v>
      </c>
      <c r="DA9" s="626"/>
      <c r="DB9" s="626"/>
      <c r="DC9" s="626"/>
      <c r="DD9" s="632">
        <v>21458</v>
      </c>
      <c r="DE9" s="624"/>
      <c r="DF9" s="624"/>
      <c r="DG9" s="624"/>
      <c r="DH9" s="624"/>
      <c r="DI9" s="624"/>
      <c r="DJ9" s="624"/>
      <c r="DK9" s="624"/>
      <c r="DL9" s="624"/>
      <c r="DM9" s="624"/>
      <c r="DN9" s="624"/>
      <c r="DO9" s="624"/>
      <c r="DP9" s="625"/>
      <c r="DQ9" s="632">
        <v>4170211</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241</v>
      </c>
      <c r="S10" s="624"/>
      <c r="T10" s="624"/>
      <c r="U10" s="624"/>
      <c r="V10" s="624"/>
      <c r="W10" s="624"/>
      <c r="X10" s="624"/>
      <c r="Y10" s="625"/>
      <c r="Z10" s="626" t="s">
        <v>132</v>
      </c>
      <c r="AA10" s="626"/>
      <c r="AB10" s="626"/>
      <c r="AC10" s="626"/>
      <c r="AD10" s="627" t="s">
        <v>241</v>
      </c>
      <c r="AE10" s="627"/>
      <c r="AF10" s="627"/>
      <c r="AG10" s="627"/>
      <c r="AH10" s="627"/>
      <c r="AI10" s="627"/>
      <c r="AJ10" s="627"/>
      <c r="AK10" s="627"/>
      <c r="AL10" s="628" t="s">
        <v>132</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404069</v>
      </c>
      <c r="BH10" s="624"/>
      <c r="BI10" s="624"/>
      <c r="BJ10" s="624"/>
      <c r="BK10" s="624"/>
      <c r="BL10" s="624"/>
      <c r="BM10" s="624"/>
      <c r="BN10" s="625"/>
      <c r="BO10" s="626">
        <v>2</v>
      </c>
      <c r="BP10" s="626"/>
      <c r="BQ10" s="626"/>
      <c r="BR10" s="626"/>
      <c r="BS10" s="627" t="s">
        <v>132</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52422</v>
      </c>
      <c r="CS10" s="624"/>
      <c r="CT10" s="624"/>
      <c r="CU10" s="624"/>
      <c r="CV10" s="624"/>
      <c r="CW10" s="624"/>
      <c r="CX10" s="624"/>
      <c r="CY10" s="625"/>
      <c r="CZ10" s="626">
        <v>0.1</v>
      </c>
      <c r="DA10" s="626"/>
      <c r="DB10" s="626"/>
      <c r="DC10" s="626"/>
      <c r="DD10" s="632" t="s">
        <v>132</v>
      </c>
      <c r="DE10" s="624"/>
      <c r="DF10" s="624"/>
      <c r="DG10" s="624"/>
      <c r="DH10" s="624"/>
      <c r="DI10" s="624"/>
      <c r="DJ10" s="624"/>
      <c r="DK10" s="624"/>
      <c r="DL10" s="624"/>
      <c r="DM10" s="624"/>
      <c r="DN10" s="624"/>
      <c r="DO10" s="624"/>
      <c r="DP10" s="625"/>
      <c r="DQ10" s="632">
        <v>50459</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4348270</v>
      </c>
      <c r="S11" s="624"/>
      <c r="T11" s="624"/>
      <c r="U11" s="624"/>
      <c r="V11" s="624"/>
      <c r="W11" s="624"/>
      <c r="X11" s="624"/>
      <c r="Y11" s="625"/>
      <c r="Z11" s="628">
        <v>4.9000000000000004</v>
      </c>
      <c r="AA11" s="629"/>
      <c r="AB11" s="629"/>
      <c r="AC11" s="635"/>
      <c r="AD11" s="632">
        <v>4348270</v>
      </c>
      <c r="AE11" s="624"/>
      <c r="AF11" s="624"/>
      <c r="AG11" s="624"/>
      <c r="AH11" s="624"/>
      <c r="AI11" s="624"/>
      <c r="AJ11" s="624"/>
      <c r="AK11" s="625"/>
      <c r="AL11" s="628">
        <v>9.9</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639267</v>
      </c>
      <c r="BH11" s="624"/>
      <c r="BI11" s="624"/>
      <c r="BJ11" s="624"/>
      <c r="BK11" s="624"/>
      <c r="BL11" s="624"/>
      <c r="BM11" s="624"/>
      <c r="BN11" s="625"/>
      <c r="BO11" s="626">
        <v>3.2</v>
      </c>
      <c r="BP11" s="626"/>
      <c r="BQ11" s="626"/>
      <c r="BR11" s="626"/>
      <c r="BS11" s="627">
        <v>181075</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1964728</v>
      </c>
      <c r="CS11" s="624"/>
      <c r="CT11" s="624"/>
      <c r="CU11" s="624"/>
      <c r="CV11" s="624"/>
      <c r="CW11" s="624"/>
      <c r="CX11" s="624"/>
      <c r="CY11" s="625"/>
      <c r="CZ11" s="626">
        <v>2.2000000000000002</v>
      </c>
      <c r="DA11" s="626"/>
      <c r="DB11" s="626"/>
      <c r="DC11" s="626"/>
      <c r="DD11" s="632">
        <v>528561</v>
      </c>
      <c r="DE11" s="624"/>
      <c r="DF11" s="624"/>
      <c r="DG11" s="624"/>
      <c r="DH11" s="624"/>
      <c r="DI11" s="624"/>
      <c r="DJ11" s="624"/>
      <c r="DK11" s="624"/>
      <c r="DL11" s="624"/>
      <c r="DM11" s="624"/>
      <c r="DN11" s="624"/>
      <c r="DO11" s="624"/>
      <c r="DP11" s="625"/>
      <c r="DQ11" s="632">
        <v>1151266</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v>8029</v>
      </c>
      <c r="S12" s="624"/>
      <c r="T12" s="624"/>
      <c r="U12" s="624"/>
      <c r="V12" s="624"/>
      <c r="W12" s="624"/>
      <c r="X12" s="624"/>
      <c r="Y12" s="625"/>
      <c r="Z12" s="626">
        <v>0</v>
      </c>
      <c r="AA12" s="626"/>
      <c r="AB12" s="626"/>
      <c r="AC12" s="626"/>
      <c r="AD12" s="627">
        <v>8029</v>
      </c>
      <c r="AE12" s="627"/>
      <c r="AF12" s="627"/>
      <c r="AG12" s="627"/>
      <c r="AH12" s="627"/>
      <c r="AI12" s="627"/>
      <c r="AJ12" s="627"/>
      <c r="AK12" s="627"/>
      <c r="AL12" s="628">
        <v>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8903164</v>
      </c>
      <c r="BH12" s="624"/>
      <c r="BI12" s="624"/>
      <c r="BJ12" s="624"/>
      <c r="BK12" s="624"/>
      <c r="BL12" s="624"/>
      <c r="BM12" s="624"/>
      <c r="BN12" s="625"/>
      <c r="BO12" s="626">
        <v>44.6</v>
      </c>
      <c r="BP12" s="626"/>
      <c r="BQ12" s="626"/>
      <c r="BR12" s="626"/>
      <c r="BS12" s="627">
        <v>1093771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5098888</v>
      </c>
      <c r="CS12" s="624"/>
      <c r="CT12" s="624"/>
      <c r="CU12" s="624"/>
      <c r="CV12" s="624"/>
      <c r="CW12" s="624"/>
      <c r="CX12" s="624"/>
      <c r="CY12" s="625"/>
      <c r="CZ12" s="626">
        <v>5.8</v>
      </c>
      <c r="DA12" s="626"/>
      <c r="DB12" s="626"/>
      <c r="DC12" s="626"/>
      <c r="DD12" s="632">
        <v>42096</v>
      </c>
      <c r="DE12" s="624"/>
      <c r="DF12" s="624"/>
      <c r="DG12" s="624"/>
      <c r="DH12" s="624"/>
      <c r="DI12" s="624"/>
      <c r="DJ12" s="624"/>
      <c r="DK12" s="624"/>
      <c r="DL12" s="624"/>
      <c r="DM12" s="624"/>
      <c r="DN12" s="624"/>
      <c r="DO12" s="624"/>
      <c r="DP12" s="625"/>
      <c r="DQ12" s="632">
        <v>2200606</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241</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241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8862780</v>
      </c>
      <c r="BH13" s="624"/>
      <c r="BI13" s="624"/>
      <c r="BJ13" s="624"/>
      <c r="BK13" s="624"/>
      <c r="BL13" s="624"/>
      <c r="BM13" s="624"/>
      <c r="BN13" s="625"/>
      <c r="BO13" s="626">
        <v>44.4</v>
      </c>
      <c r="BP13" s="626"/>
      <c r="BQ13" s="626"/>
      <c r="BR13" s="626"/>
      <c r="BS13" s="627">
        <v>1093771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8770407</v>
      </c>
      <c r="CS13" s="624"/>
      <c r="CT13" s="624"/>
      <c r="CU13" s="624"/>
      <c r="CV13" s="624"/>
      <c r="CW13" s="624"/>
      <c r="CX13" s="624"/>
      <c r="CY13" s="625"/>
      <c r="CZ13" s="626">
        <v>10</v>
      </c>
      <c r="DA13" s="626"/>
      <c r="DB13" s="626"/>
      <c r="DC13" s="626"/>
      <c r="DD13" s="632">
        <v>2784194</v>
      </c>
      <c r="DE13" s="624"/>
      <c r="DF13" s="624"/>
      <c r="DG13" s="624"/>
      <c r="DH13" s="624"/>
      <c r="DI13" s="624"/>
      <c r="DJ13" s="624"/>
      <c r="DK13" s="624"/>
      <c r="DL13" s="624"/>
      <c r="DM13" s="624"/>
      <c r="DN13" s="624"/>
      <c r="DO13" s="624"/>
      <c r="DP13" s="625"/>
      <c r="DQ13" s="632">
        <v>5136044</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v>2499</v>
      </c>
      <c r="S14" s="624"/>
      <c r="T14" s="624"/>
      <c r="U14" s="624"/>
      <c r="V14" s="624"/>
      <c r="W14" s="624"/>
      <c r="X14" s="624"/>
      <c r="Y14" s="625"/>
      <c r="Z14" s="626">
        <v>0</v>
      </c>
      <c r="AA14" s="626"/>
      <c r="AB14" s="626"/>
      <c r="AC14" s="626"/>
      <c r="AD14" s="627">
        <v>2499</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620291</v>
      </c>
      <c r="BH14" s="624"/>
      <c r="BI14" s="624"/>
      <c r="BJ14" s="624"/>
      <c r="BK14" s="624"/>
      <c r="BL14" s="624"/>
      <c r="BM14" s="624"/>
      <c r="BN14" s="625"/>
      <c r="BO14" s="626">
        <v>3.1</v>
      </c>
      <c r="BP14" s="626"/>
      <c r="BQ14" s="626"/>
      <c r="BR14" s="626"/>
      <c r="BS14" s="627" t="s">
        <v>241</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2564385</v>
      </c>
      <c r="CS14" s="624"/>
      <c r="CT14" s="624"/>
      <c r="CU14" s="624"/>
      <c r="CV14" s="624"/>
      <c r="CW14" s="624"/>
      <c r="CX14" s="624"/>
      <c r="CY14" s="625"/>
      <c r="CZ14" s="626">
        <v>2.9</v>
      </c>
      <c r="DA14" s="626"/>
      <c r="DB14" s="626"/>
      <c r="DC14" s="626"/>
      <c r="DD14" s="632">
        <v>129162</v>
      </c>
      <c r="DE14" s="624"/>
      <c r="DF14" s="624"/>
      <c r="DG14" s="624"/>
      <c r="DH14" s="624"/>
      <c r="DI14" s="624"/>
      <c r="DJ14" s="624"/>
      <c r="DK14" s="624"/>
      <c r="DL14" s="624"/>
      <c r="DM14" s="624"/>
      <c r="DN14" s="624"/>
      <c r="DO14" s="624"/>
      <c r="DP14" s="625"/>
      <c r="DQ14" s="632">
        <v>2394036</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241</v>
      </c>
      <c r="AE15" s="627"/>
      <c r="AF15" s="627"/>
      <c r="AG15" s="627"/>
      <c r="AH15" s="627"/>
      <c r="AI15" s="627"/>
      <c r="AJ15" s="627"/>
      <c r="AK15" s="627"/>
      <c r="AL15" s="628" t="s">
        <v>132</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1381909</v>
      </c>
      <c r="BH15" s="624"/>
      <c r="BI15" s="624"/>
      <c r="BJ15" s="624"/>
      <c r="BK15" s="624"/>
      <c r="BL15" s="624"/>
      <c r="BM15" s="624"/>
      <c r="BN15" s="625"/>
      <c r="BO15" s="626">
        <v>6.9</v>
      </c>
      <c r="BP15" s="626"/>
      <c r="BQ15" s="626"/>
      <c r="BR15" s="626"/>
      <c r="BS15" s="627" t="s">
        <v>132</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7455452</v>
      </c>
      <c r="CS15" s="624"/>
      <c r="CT15" s="624"/>
      <c r="CU15" s="624"/>
      <c r="CV15" s="624"/>
      <c r="CW15" s="624"/>
      <c r="CX15" s="624"/>
      <c r="CY15" s="625"/>
      <c r="CZ15" s="626">
        <v>8.5</v>
      </c>
      <c r="DA15" s="626"/>
      <c r="DB15" s="626"/>
      <c r="DC15" s="626"/>
      <c r="DD15" s="632">
        <v>713317</v>
      </c>
      <c r="DE15" s="624"/>
      <c r="DF15" s="624"/>
      <c r="DG15" s="624"/>
      <c r="DH15" s="624"/>
      <c r="DI15" s="624"/>
      <c r="DJ15" s="624"/>
      <c r="DK15" s="624"/>
      <c r="DL15" s="624"/>
      <c r="DM15" s="624"/>
      <c r="DN15" s="624"/>
      <c r="DO15" s="624"/>
      <c r="DP15" s="625"/>
      <c r="DQ15" s="632">
        <v>5611395</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43890</v>
      </c>
      <c r="S16" s="624"/>
      <c r="T16" s="624"/>
      <c r="U16" s="624"/>
      <c r="V16" s="624"/>
      <c r="W16" s="624"/>
      <c r="X16" s="624"/>
      <c r="Y16" s="625"/>
      <c r="Z16" s="626">
        <v>0</v>
      </c>
      <c r="AA16" s="626"/>
      <c r="AB16" s="626"/>
      <c r="AC16" s="626"/>
      <c r="AD16" s="627">
        <v>43890</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241</v>
      </c>
      <c r="BH16" s="624"/>
      <c r="BI16" s="624"/>
      <c r="BJ16" s="624"/>
      <c r="BK16" s="624"/>
      <c r="BL16" s="624"/>
      <c r="BM16" s="624"/>
      <c r="BN16" s="625"/>
      <c r="BO16" s="626" t="s">
        <v>241</v>
      </c>
      <c r="BP16" s="626"/>
      <c r="BQ16" s="626"/>
      <c r="BR16" s="626"/>
      <c r="BS16" s="627" t="s">
        <v>132</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421953</v>
      </c>
      <c r="CS16" s="624"/>
      <c r="CT16" s="624"/>
      <c r="CU16" s="624"/>
      <c r="CV16" s="624"/>
      <c r="CW16" s="624"/>
      <c r="CX16" s="624"/>
      <c r="CY16" s="625"/>
      <c r="CZ16" s="626">
        <v>0.5</v>
      </c>
      <c r="DA16" s="626"/>
      <c r="DB16" s="626"/>
      <c r="DC16" s="626"/>
      <c r="DD16" s="632" t="s">
        <v>132</v>
      </c>
      <c r="DE16" s="624"/>
      <c r="DF16" s="624"/>
      <c r="DG16" s="624"/>
      <c r="DH16" s="624"/>
      <c r="DI16" s="624"/>
      <c r="DJ16" s="624"/>
      <c r="DK16" s="624"/>
      <c r="DL16" s="624"/>
      <c r="DM16" s="624"/>
      <c r="DN16" s="624"/>
      <c r="DO16" s="624"/>
      <c r="DP16" s="625"/>
      <c r="DQ16" s="632">
        <v>155101</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266026</v>
      </c>
      <c r="S17" s="624"/>
      <c r="T17" s="624"/>
      <c r="U17" s="624"/>
      <c r="V17" s="624"/>
      <c r="W17" s="624"/>
      <c r="X17" s="624"/>
      <c r="Y17" s="625"/>
      <c r="Z17" s="626">
        <v>0.3</v>
      </c>
      <c r="AA17" s="626"/>
      <c r="AB17" s="626"/>
      <c r="AC17" s="626"/>
      <c r="AD17" s="627">
        <v>266026</v>
      </c>
      <c r="AE17" s="627"/>
      <c r="AF17" s="627"/>
      <c r="AG17" s="627"/>
      <c r="AH17" s="627"/>
      <c r="AI17" s="627"/>
      <c r="AJ17" s="627"/>
      <c r="AK17" s="627"/>
      <c r="AL17" s="628">
        <v>0.6</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241</v>
      </c>
      <c r="BP17" s="626"/>
      <c r="BQ17" s="626"/>
      <c r="BR17" s="626"/>
      <c r="BS17" s="627" t="s">
        <v>132</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8637930</v>
      </c>
      <c r="CS17" s="624"/>
      <c r="CT17" s="624"/>
      <c r="CU17" s="624"/>
      <c r="CV17" s="624"/>
      <c r="CW17" s="624"/>
      <c r="CX17" s="624"/>
      <c r="CY17" s="625"/>
      <c r="CZ17" s="626">
        <v>9.8000000000000007</v>
      </c>
      <c r="DA17" s="626"/>
      <c r="DB17" s="626"/>
      <c r="DC17" s="626"/>
      <c r="DD17" s="632" t="s">
        <v>241</v>
      </c>
      <c r="DE17" s="624"/>
      <c r="DF17" s="624"/>
      <c r="DG17" s="624"/>
      <c r="DH17" s="624"/>
      <c r="DI17" s="624"/>
      <c r="DJ17" s="624"/>
      <c r="DK17" s="624"/>
      <c r="DL17" s="624"/>
      <c r="DM17" s="624"/>
      <c r="DN17" s="624"/>
      <c r="DO17" s="624"/>
      <c r="DP17" s="625"/>
      <c r="DQ17" s="632">
        <v>8375172</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143226</v>
      </c>
      <c r="S18" s="624"/>
      <c r="T18" s="624"/>
      <c r="U18" s="624"/>
      <c r="V18" s="624"/>
      <c r="W18" s="624"/>
      <c r="X18" s="624"/>
      <c r="Y18" s="625"/>
      <c r="Z18" s="626">
        <v>0.2</v>
      </c>
      <c r="AA18" s="626"/>
      <c r="AB18" s="626"/>
      <c r="AC18" s="626"/>
      <c r="AD18" s="627">
        <v>143226</v>
      </c>
      <c r="AE18" s="627"/>
      <c r="AF18" s="627"/>
      <c r="AG18" s="627"/>
      <c r="AH18" s="627"/>
      <c r="AI18" s="627"/>
      <c r="AJ18" s="627"/>
      <c r="AK18" s="627"/>
      <c r="AL18" s="628">
        <v>0.3</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241</v>
      </c>
      <c r="BP18" s="626"/>
      <c r="BQ18" s="626"/>
      <c r="BR18" s="626"/>
      <c r="BS18" s="627" t="s">
        <v>241</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241</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140307</v>
      </c>
      <c r="S19" s="624"/>
      <c r="T19" s="624"/>
      <c r="U19" s="624"/>
      <c r="V19" s="624"/>
      <c r="W19" s="624"/>
      <c r="X19" s="624"/>
      <c r="Y19" s="625"/>
      <c r="Z19" s="626">
        <v>0.2</v>
      </c>
      <c r="AA19" s="626"/>
      <c r="AB19" s="626"/>
      <c r="AC19" s="626"/>
      <c r="AD19" s="627">
        <v>140307</v>
      </c>
      <c r="AE19" s="627"/>
      <c r="AF19" s="627"/>
      <c r="AG19" s="627"/>
      <c r="AH19" s="627"/>
      <c r="AI19" s="627"/>
      <c r="AJ19" s="627"/>
      <c r="AK19" s="627"/>
      <c r="AL19" s="628">
        <v>0.3</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840855</v>
      </c>
      <c r="BH19" s="624"/>
      <c r="BI19" s="624"/>
      <c r="BJ19" s="624"/>
      <c r="BK19" s="624"/>
      <c r="BL19" s="624"/>
      <c r="BM19" s="624"/>
      <c r="BN19" s="625"/>
      <c r="BO19" s="626">
        <v>4.2</v>
      </c>
      <c r="BP19" s="626"/>
      <c r="BQ19" s="626"/>
      <c r="BR19" s="626"/>
      <c r="BS19" s="627" t="s">
        <v>132</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241</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2919</v>
      </c>
      <c r="S20" s="624"/>
      <c r="T20" s="624"/>
      <c r="U20" s="624"/>
      <c r="V20" s="624"/>
      <c r="W20" s="624"/>
      <c r="X20" s="624"/>
      <c r="Y20" s="625"/>
      <c r="Z20" s="626">
        <v>0</v>
      </c>
      <c r="AA20" s="626"/>
      <c r="AB20" s="626"/>
      <c r="AC20" s="626"/>
      <c r="AD20" s="627">
        <v>2919</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840855</v>
      </c>
      <c r="BH20" s="624"/>
      <c r="BI20" s="624"/>
      <c r="BJ20" s="624"/>
      <c r="BK20" s="624"/>
      <c r="BL20" s="624"/>
      <c r="BM20" s="624"/>
      <c r="BN20" s="625"/>
      <c r="BO20" s="626">
        <v>4.2</v>
      </c>
      <c r="BP20" s="626"/>
      <c r="BQ20" s="626"/>
      <c r="BR20" s="626"/>
      <c r="BS20" s="627" t="s">
        <v>241</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87761370</v>
      </c>
      <c r="CS20" s="624"/>
      <c r="CT20" s="624"/>
      <c r="CU20" s="624"/>
      <c r="CV20" s="624"/>
      <c r="CW20" s="624"/>
      <c r="CX20" s="624"/>
      <c r="CY20" s="625"/>
      <c r="CZ20" s="626">
        <v>100</v>
      </c>
      <c r="DA20" s="626"/>
      <c r="DB20" s="626"/>
      <c r="DC20" s="626"/>
      <c r="DD20" s="632">
        <v>7180093</v>
      </c>
      <c r="DE20" s="624"/>
      <c r="DF20" s="624"/>
      <c r="DG20" s="624"/>
      <c r="DH20" s="624"/>
      <c r="DI20" s="624"/>
      <c r="DJ20" s="624"/>
      <c r="DK20" s="624"/>
      <c r="DL20" s="624"/>
      <c r="DM20" s="624"/>
      <c r="DN20" s="624"/>
      <c r="DO20" s="624"/>
      <c r="DP20" s="625"/>
      <c r="DQ20" s="632">
        <v>51279233</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21237703</v>
      </c>
      <c r="S21" s="624"/>
      <c r="T21" s="624"/>
      <c r="U21" s="624"/>
      <c r="V21" s="624"/>
      <c r="W21" s="624"/>
      <c r="X21" s="624"/>
      <c r="Y21" s="625"/>
      <c r="Z21" s="626">
        <v>23.8</v>
      </c>
      <c r="AA21" s="626"/>
      <c r="AB21" s="626"/>
      <c r="AC21" s="626"/>
      <c r="AD21" s="627">
        <v>19128315</v>
      </c>
      <c r="AE21" s="627"/>
      <c r="AF21" s="627"/>
      <c r="AG21" s="627"/>
      <c r="AH21" s="627"/>
      <c r="AI21" s="627"/>
      <c r="AJ21" s="627"/>
      <c r="AK21" s="627"/>
      <c r="AL21" s="628">
        <v>43.7</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19524</v>
      </c>
      <c r="BH21" s="624"/>
      <c r="BI21" s="624"/>
      <c r="BJ21" s="624"/>
      <c r="BK21" s="624"/>
      <c r="BL21" s="624"/>
      <c r="BM21" s="624"/>
      <c r="BN21" s="625"/>
      <c r="BO21" s="626">
        <v>0.1</v>
      </c>
      <c r="BP21" s="626"/>
      <c r="BQ21" s="626"/>
      <c r="BR21" s="626"/>
      <c r="BS21" s="627" t="s">
        <v>241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19128315</v>
      </c>
      <c r="S22" s="624"/>
      <c r="T22" s="624"/>
      <c r="U22" s="624"/>
      <c r="V22" s="624"/>
      <c r="W22" s="624"/>
      <c r="X22" s="624"/>
      <c r="Y22" s="625"/>
      <c r="Z22" s="626">
        <v>21.4</v>
      </c>
      <c r="AA22" s="626"/>
      <c r="AB22" s="626"/>
      <c r="AC22" s="626"/>
      <c r="AD22" s="627">
        <v>19128315</v>
      </c>
      <c r="AE22" s="627"/>
      <c r="AF22" s="627"/>
      <c r="AG22" s="627"/>
      <c r="AH22" s="627"/>
      <c r="AI22" s="627"/>
      <c r="AJ22" s="627"/>
      <c r="AK22" s="627"/>
      <c r="AL22" s="628">
        <v>43.7</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241</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2107779</v>
      </c>
      <c r="S23" s="624"/>
      <c r="T23" s="624"/>
      <c r="U23" s="624"/>
      <c r="V23" s="624"/>
      <c r="W23" s="624"/>
      <c r="X23" s="624"/>
      <c r="Y23" s="625"/>
      <c r="Z23" s="626">
        <v>2.4</v>
      </c>
      <c r="AA23" s="626"/>
      <c r="AB23" s="626"/>
      <c r="AC23" s="626"/>
      <c r="AD23" s="627" t="s">
        <v>132</v>
      </c>
      <c r="AE23" s="627"/>
      <c r="AF23" s="627"/>
      <c r="AG23" s="627"/>
      <c r="AH23" s="627"/>
      <c r="AI23" s="627"/>
      <c r="AJ23" s="627"/>
      <c r="AK23" s="627"/>
      <c r="AL23" s="628" t="s">
        <v>241</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821331</v>
      </c>
      <c r="BH23" s="624"/>
      <c r="BI23" s="624"/>
      <c r="BJ23" s="624"/>
      <c r="BK23" s="624"/>
      <c r="BL23" s="624"/>
      <c r="BM23" s="624"/>
      <c r="BN23" s="625"/>
      <c r="BO23" s="626">
        <v>4.0999999999999996</v>
      </c>
      <c r="BP23" s="626"/>
      <c r="BQ23" s="626"/>
      <c r="BR23" s="626"/>
      <c r="BS23" s="627" t="s">
        <v>132</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v>1609</v>
      </c>
      <c r="S24" s="624"/>
      <c r="T24" s="624"/>
      <c r="U24" s="624"/>
      <c r="V24" s="624"/>
      <c r="W24" s="624"/>
      <c r="X24" s="624"/>
      <c r="Y24" s="625"/>
      <c r="Z24" s="626">
        <v>0</v>
      </c>
      <c r="AA24" s="626"/>
      <c r="AB24" s="626"/>
      <c r="AC24" s="626"/>
      <c r="AD24" s="627" t="s">
        <v>132</v>
      </c>
      <c r="AE24" s="627"/>
      <c r="AF24" s="627"/>
      <c r="AG24" s="627"/>
      <c r="AH24" s="627"/>
      <c r="AI24" s="627"/>
      <c r="AJ24" s="627"/>
      <c r="AK24" s="627"/>
      <c r="AL24" s="628" t="s">
        <v>132</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43282155</v>
      </c>
      <c r="CS24" s="613"/>
      <c r="CT24" s="613"/>
      <c r="CU24" s="613"/>
      <c r="CV24" s="613"/>
      <c r="CW24" s="613"/>
      <c r="CX24" s="613"/>
      <c r="CY24" s="614"/>
      <c r="CZ24" s="617">
        <v>49.3</v>
      </c>
      <c r="DA24" s="618"/>
      <c r="DB24" s="618"/>
      <c r="DC24" s="634"/>
      <c r="DD24" s="653">
        <v>22916745</v>
      </c>
      <c r="DE24" s="613"/>
      <c r="DF24" s="613"/>
      <c r="DG24" s="613"/>
      <c r="DH24" s="613"/>
      <c r="DI24" s="613"/>
      <c r="DJ24" s="613"/>
      <c r="DK24" s="614"/>
      <c r="DL24" s="653">
        <v>22162938</v>
      </c>
      <c r="DM24" s="613"/>
      <c r="DN24" s="613"/>
      <c r="DO24" s="613"/>
      <c r="DP24" s="613"/>
      <c r="DQ24" s="613"/>
      <c r="DR24" s="613"/>
      <c r="DS24" s="613"/>
      <c r="DT24" s="613"/>
      <c r="DU24" s="613"/>
      <c r="DV24" s="614"/>
      <c r="DW24" s="617">
        <v>49.9</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46656770</v>
      </c>
      <c r="S25" s="624"/>
      <c r="T25" s="624"/>
      <c r="U25" s="624"/>
      <c r="V25" s="624"/>
      <c r="W25" s="624"/>
      <c r="X25" s="624"/>
      <c r="Y25" s="625"/>
      <c r="Z25" s="626">
        <v>52.3</v>
      </c>
      <c r="AA25" s="626"/>
      <c r="AB25" s="626"/>
      <c r="AC25" s="626"/>
      <c r="AD25" s="627">
        <v>43726051</v>
      </c>
      <c r="AE25" s="627"/>
      <c r="AF25" s="627"/>
      <c r="AG25" s="627"/>
      <c r="AH25" s="627"/>
      <c r="AI25" s="627"/>
      <c r="AJ25" s="627"/>
      <c r="AK25" s="627"/>
      <c r="AL25" s="628">
        <v>99.8</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9314073</v>
      </c>
      <c r="CS25" s="654"/>
      <c r="CT25" s="654"/>
      <c r="CU25" s="654"/>
      <c r="CV25" s="654"/>
      <c r="CW25" s="654"/>
      <c r="CX25" s="654"/>
      <c r="CY25" s="655"/>
      <c r="CZ25" s="628">
        <v>10.6</v>
      </c>
      <c r="DA25" s="656"/>
      <c r="DB25" s="656"/>
      <c r="DC25" s="658"/>
      <c r="DD25" s="632">
        <v>8480411</v>
      </c>
      <c r="DE25" s="654"/>
      <c r="DF25" s="654"/>
      <c r="DG25" s="654"/>
      <c r="DH25" s="654"/>
      <c r="DI25" s="654"/>
      <c r="DJ25" s="654"/>
      <c r="DK25" s="655"/>
      <c r="DL25" s="632">
        <v>8285088</v>
      </c>
      <c r="DM25" s="654"/>
      <c r="DN25" s="654"/>
      <c r="DO25" s="654"/>
      <c r="DP25" s="654"/>
      <c r="DQ25" s="654"/>
      <c r="DR25" s="654"/>
      <c r="DS25" s="654"/>
      <c r="DT25" s="654"/>
      <c r="DU25" s="654"/>
      <c r="DV25" s="655"/>
      <c r="DW25" s="628">
        <v>18.600000000000001</v>
      </c>
      <c r="DX25" s="656"/>
      <c r="DY25" s="656"/>
      <c r="DZ25" s="656"/>
      <c r="EA25" s="656"/>
      <c r="EB25" s="656"/>
      <c r="EC25" s="657"/>
    </row>
    <row r="26" spans="2:133" ht="11.25" customHeight="1" x14ac:dyDescent="0.15">
      <c r="B26" s="620" t="s">
        <v>302</v>
      </c>
      <c r="C26" s="621"/>
      <c r="D26" s="621"/>
      <c r="E26" s="621"/>
      <c r="F26" s="621"/>
      <c r="G26" s="621"/>
      <c r="H26" s="621"/>
      <c r="I26" s="621"/>
      <c r="J26" s="621"/>
      <c r="K26" s="621"/>
      <c r="L26" s="621"/>
      <c r="M26" s="621"/>
      <c r="N26" s="621"/>
      <c r="O26" s="621"/>
      <c r="P26" s="621"/>
      <c r="Q26" s="622"/>
      <c r="R26" s="623">
        <v>21370</v>
      </c>
      <c r="S26" s="624"/>
      <c r="T26" s="624"/>
      <c r="U26" s="624"/>
      <c r="V26" s="624"/>
      <c r="W26" s="624"/>
      <c r="X26" s="624"/>
      <c r="Y26" s="625"/>
      <c r="Z26" s="626">
        <v>0</v>
      </c>
      <c r="AA26" s="626"/>
      <c r="AB26" s="626"/>
      <c r="AC26" s="626"/>
      <c r="AD26" s="627">
        <v>21370</v>
      </c>
      <c r="AE26" s="627"/>
      <c r="AF26" s="627"/>
      <c r="AG26" s="627"/>
      <c r="AH26" s="627"/>
      <c r="AI26" s="627"/>
      <c r="AJ26" s="627"/>
      <c r="AK26" s="627"/>
      <c r="AL26" s="628">
        <v>0</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241</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5911527</v>
      </c>
      <c r="CS26" s="624"/>
      <c r="CT26" s="624"/>
      <c r="CU26" s="624"/>
      <c r="CV26" s="624"/>
      <c r="CW26" s="624"/>
      <c r="CX26" s="624"/>
      <c r="CY26" s="625"/>
      <c r="CZ26" s="628">
        <v>6.7</v>
      </c>
      <c r="DA26" s="656"/>
      <c r="DB26" s="656"/>
      <c r="DC26" s="658"/>
      <c r="DD26" s="632">
        <v>5499219</v>
      </c>
      <c r="DE26" s="624"/>
      <c r="DF26" s="624"/>
      <c r="DG26" s="624"/>
      <c r="DH26" s="624"/>
      <c r="DI26" s="624"/>
      <c r="DJ26" s="624"/>
      <c r="DK26" s="625"/>
      <c r="DL26" s="632" t="s">
        <v>132</v>
      </c>
      <c r="DM26" s="624"/>
      <c r="DN26" s="624"/>
      <c r="DO26" s="624"/>
      <c r="DP26" s="624"/>
      <c r="DQ26" s="624"/>
      <c r="DR26" s="624"/>
      <c r="DS26" s="624"/>
      <c r="DT26" s="624"/>
      <c r="DU26" s="624"/>
      <c r="DV26" s="625"/>
      <c r="DW26" s="628" t="s">
        <v>241</v>
      </c>
      <c r="DX26" s="656"/>
      <c r="DY26" s="656"/>
      <c r="DZ26" s="656"/>
      <c r="EA26" s="656"/>
      <c r="EB26" s="656"/>
      <c r="EC26" s="657"/>
    </row>
    <row r="27" spans="2:133" ht="11.25" customHeight="1" x14ac:dyDescent="0.15">
      <c r="B27" s="620" t="s">
        <v>305</v>
      </c>
      <c r="C27" s="621"/>
      <c r="D27" s="621"/>
      <c r="E27" s="621"/>
      <c r="F27" s="621"/>
      <c r="G27" s="621"/>
      <c r="H27" s="621"/>
      <c r="I27" s="621"/>
      <c r="J27" s="621"/>
      <c r="K27" s="621"/>
      <c r="L27" s="621"/>
      <c r="M27" s="621"/>
      <c r="N27" s="621"/>
      <c r="O27" s="621"/>
      <c r="P27" s="621"/>
      <c r="Q27" s="622"/>
      <c r="R27" s="623">
        <v>512708</v>
      </c>
      <c r="S27" s="624"/>
      <c r="T27" s="624"/>
      <c r="U27" s="624"/>
      <c r="V27" s="624"/>
      <c r="W27" s="624"/>
      <c r="X27" s="624"/>
      <c r="Y27" s="625"/>
      <c r="Z27" s="626">
        <v>0.6</v>
      </c>
      <c r="AA27" s="626"/>
      <c r="AB27" s="626"/>
      <c r="AC27" s="626"/>
      <c r="AD27" s="627" t="s">
        <v>132</v>
      </c>
      <c r="AE27" s="627"/>
      <c r="AF27" s="627"/>
      <c r="AG27" s="627"/>
      <c r="AH27" s="627"/>
      <c r="AI27" s="627"/>
      <c r="AJ27" s="627"/>
      <c r="AK27" s="627"/>
      <c r="AL27" s="628" t="s">
        <v>241</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19963626</v>
      </c>
      <c r="BH27" s="624"/>
      <c r="BI27" s="624"/>
      <c r="BJ27" s="624"/>
      <c r="BK27" s="624"/>
      <c r="BL27" s="624"/>
      <c r="BM27" s="624"/>
      <c r="BN27" s="625"/>
      <c r="BO27" s="626">
        <v>100</v>
      </c>
      <c r="BP27" s="626"/>
      <c r="BQ27" s="626"/>
      <c r="BR27" s="626"/>
      <c r="BS27" s="627">
        <v>1274846</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25330152</v>
      </c>
      <c r="CS27" s="654"/>
      <c r="CT27" s="654"/>
      <c r="CU27" s="654"/>
      <c r="CV27" s="654"/>
      <c r="CW27" s="654"/>
      <c r="CX27" s="654"/>
      <c r="CY27" s="655"/>
      <c r="CZ27" s="628">
        <v>28.9</v>
      </c>
      <c r="DA27" s="656"/>
      <c r="DB27" s="656"/>
      <c r="DC27" s="658"/>
      <c r="DD27" s="632">
        <v>6061162</v>
      </c>
      <c r="DE27" s="654"/>
      <c r="DF27" s="654"/>
      <c r="DG27" s="654"/>
      <c r="DH27" s="654"/>
      <c r="DI27" s="654"/>
      <c r="DJ27" s="654"/>
      <c r="DK27" s="655"/>
      <c r="DL27" s="632">
        <v>5502678</v>
      </c>
      <c r="DM27" s="654"/>
      <c r="DN27" s="654"/>
      <c r="DO27" s="654"/>
      <c r="DP27" s="654"/>
      <c r="DQ27" s="654"/>
      <c r="DR27" s="654"/>
      <c r="DS27" s="654"/>
      <c r="DT27" s="654"/>
      <c r="DU27" s="654"/>
      <c r="DV27" s="655"/>
      <c r="DW27" s="628">
        <v>12.4</v>
      </c>
      <c r="DX27" s="656"/>
      <c r="DY27" s="656"/>
      <c r="DZ27" s="656"/>
      <c r="EA27" s="656"/>
      <c r="EB27" s="656"/>
      <c r="EC27" s="657"/>
    </row>
    <row r="28" spans="2:133" ht="11.25" customHeight="1" x14ac:dyDescent="0.15">
      <c r="B28" s="620" t="s">
        <v>308</v>
      </c>
      <c r="C28" s="621"/>
      <c r="D28" s="621"/>
      <c r="E28" s="621"/>
      <c r="F28" s="621"/>
      <c r="G28" s="621"/>
      <c r="H28" s="621"/>
      <c r="I28" s="621"/>
      <c r="J28" s="621"/>
      <c r="K28" s="621"/>
      <c r="L28" s="621"/>
      <c r="M28" s="621"/>
      <c r="N28" s="621"/>
      <c r="O28" s="621"/>
      <c r="P28" s="621"/>
      <c r="Q28" s="622"/>
      <c r="R28" s="623">
        <v>988575</v>
      </c>
      <c r="S28" s="624"/>
      <c r="T28" s="624"/>
      <c r="U28" s="624"/>
      <c r="V28" s="624"/>
      <c r="W28" s="624"/>
      <c r="X28" s="624"/>
      <c r="Y28" s="625"/>
      <c r="Z28" s="626">
        <v>1.1000000000000001</v>
      </c>
      <c r="AA28" s="626"/>
      <c r="AB28" s="626"/>
      <c r="AC28" s="626"/>
      <c r="AD28" s="627">
        <v>40767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8637930</v>
      </c>
      <c r="CS28" s="624"/>
      <c r="CT28" s="624"/>
      <c r="CU28" s="624"/>
      <c r="CV28" s="624"/>
      <c r="CW28" s="624"/>
      <c r="CX28" s="624"/>
      <c r="CY28" s="625"/>
      <c r="CZ28" s="628">
        <v>9.8000000000000007</v>
      </c>
      <c r="DA28" s="656"/>
      <c r="DB28" s="656"/>
      <c r="DC28" s="658"/>
      <c r="DD28" s="632">
        <v>8375172</v>
      </c>
      <c r="DE28" s="624"/>
      <c r="DF28" s="624"/>
      <c r="DG28" s="624"/>
      <c r="DH28" s="624"/>
      <c r="DI28" s="624"/>
      <c r="DJ28" s="624"/>
      <c r="DK28" s="625"/>
      <c r="DL28" s="632">
        <v>8375172</v>
      </c>
      <c r="DM28" s="624"/>
      <c r="DN28" s="624"/>
      <c r="DO28" s="624"/>
      <c r="DP28" s="624"/>
      <c r="DQ28" s="624"/>
      <c r="DR28" s="624"/>
      <c r="DS28" s="624"/>
      <c r="DT28" s="624"/>
      <c r="DU28" s="624"/>
      <c r="DV28" s="625"/>
      <c r="DW28" s="628">
        <v>18.8</v>
      </c>
      <c r="DX28" s="656"/>
      <c r="DY28" s="656"/>
      <c r="DZ28" s="656"/>
      <c r="EA28" s="656"/>
      <c r="EB28" s="656"/>
      <c r="EC28" s="657"/>
    </row>
    <row r="29" spans="2:133" ht="11.25" customHeight="1" x14ac:dyDescent="0.15">
      <c r="B29" s="620" t="s">
        <v>310</v>
      </c>
      <c r="C29" s="621"/>
      <c r="D29" s="621"/>
      <c r="E29" s="621"/>
      <c r="F29" s="621"/>
      <c r="G29" s="621"/>
      <c r="H29" s="621"/>
      <c r="I29" s="621"/>
      <c r="J29" s="621"/>
      <c r="K29" s="621"/>
      <c r="L29" s="621"/>
      <c r="M29" s="621"/>
      <c r="N29" s="621"/>
      <c r="O29" s="621"/>
      <c r="P29" s="621"/>
      <c r="Q29" s="622"/>
      <c r="R29" s="623">
        <v>118926</v>
      </c>
      <c r="S29" s="624"/>
      <c r="T29" s="624"/>
      <c r="U29" s="624"/>
      <c r="V29" s="624"/>
      <c r="W29" s="624"/>
      <c r="X29" s="624"/>
      <c r="Y29" s="625"/>
      <c r="Z29" s="626">
        <v>0.1</v>
      </c>
      <c r="AA29" s="626"/>
      <c r="AB29" s="626"/>
      <c r="AC29" s="626"/>
      <c r="AD29" s="627">
        <v>378</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72</v>
      </c>
      <c r="CG29" s="621"/>
      <c r="CH29" s="621"/>
      <c r="CI29" s="621"/>
      <c r="CJ29" s="621"/>
      <c r="CK29" s="621"/>
      <c r="CL29" s="621"/>
      <c r="CM29" s="621"/>
      <c r="CN29" s="621"/>
      <c r="CO29" s="621"/>
      <c r="CP29" s="621"/>
      <c r="CQ29" s="622"/>
      <c r="CR29" s="623">
        <v>8637930</v>
      </c>
      <c r="CS29" s="654"/>
      <c r="CT29" s="654"/>
      <c r="CU29" s="654"/>
      <c r="CV29" s="654"/>
      <c r="CW29" s="654"/>
      <c r="CX29" s="654"/>
      <c r="CY29" s="655"/>
      <c r="CZ29" s="628">
        <v>9.8000000000000007</v>
      </c>
      <c r="DA29" s="656"/>
      <c r="DB29" s="656"/>
      <c r="DC29" s="658"/>
      <c r="DD29" s="632">
        <v>8375172</v>
      </c>
      <c r="DE29" s="654"/>
      <c r="DF29" s="654"/>
      <c r="DG29" s="654"/>
      <c r="DH29" s="654"/>
      <c r="DI29" s="654"/>
      <c r="DJ29" s="654"/>
      <c r="DK29" s="655"/>
      <c r="DL29" s="632">
        <v>8375172</v>
      </c>
      <c r="DM29" s="654"/>
      <c r="DN29" s="654"/>
      <c r="DO29" s="654"/>
      <c r="DP29" s="654"/>
      <c r="DQ29" s="654"/>
      <c r="DR29" s="654"/>
      <c r="DS29" s="654"/>
      <c r="DT29" s="654"/>
      <c r="DU29" s="654"/>
      <c r="DV29" s="655"/>
      <c r="DW29" s="628">
        <v>18.8</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20369796</v>
      </c>
      <c r="S30" s="624"/>
      <c r="T30" s="624"/>
      <c r="U30" s="624"/>
      <c r="V30" s="624"/>
      <c r="W30" s="624"/>
      <c r="X30" s="624"/>
      <c r="Y30" s="625"/>
      <c r="Z30" s="626">
        <v>22.8</v>
      </c>
      <c r="AA30" s="626"/>
      <c r="AB30" s="626"/>
      <c r="AC30" s="626"/>
      <c r="AD30" s="627" t="s">
        <v>241</v>
      </c>
      <c r="AE30" s="627"/>
      <c r="AF30" s="627"/>
      <c r="AG30" s="627"/>
      <c r="AH30" s="627"/>
      <c r="AI30" s="627"/>
      <c r="AJ30" s="627"/>
      <c r="AK30" s="627"/>
      <c r="AL30" s="628" t="s">
        <v>132</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8346364</v>
      </c>
      <c r="CS30" s="624"/>
      <c r="CT30" s="624"/>
      <c r="CU30" s="624"/>
      <c r="CV30" s="624"/>
      <c r="CW30" s="624"/>
      <c r="CX30" s="624"/>
      <c r="CY30" s="625"/>
      <c r="CZ30" s="628">
        <v>9.5</v>
      </c>
      <c r="DA30" s="656"/>
      <c r="DB30" s="656"/>
      <c r="DC30" s="658"/>
      <c r="DD30" s="632">
        <v>8105719</v>
      </c>
      <c r="DE30" s="624"/>
      <c r="DF30" s="624"/>
      <c r="DG30" s="624"/>
      <c r="DH30" s="624"/>
      <c r="DI30" s="624"/>
      <c r="DJ30" s="624"/>
      <c r="DK30" s="625"/>
      <c r="DL30" s="632">
        <v>8105719</v>
      </c>
      <c r="DM30" s="624"/>
      <c r="DN30" s="624"/>
      <c r="DO30" s="624"/>
      <c r="DP30" s="624"/>
      <c r="DQ30" s="624"/>
      <c r="DR30" s="624"/>
      <c r="DS30" s="624"/>
      <c r="DT30" s="624"/>
      <c r="DU30" s="624"/>
      <c r="DV30" s="625"/>
      <c r="DW30" s="628">
        <v>18.2</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v>300</v>
      </c>
      <c r="S31" s="624"/>
      <c r="T31" s="624"/>
      <c r="U31" s="624"/>
      <c r="V31" s="624"/>
      <c r="W31" s="624"/>
      <c r="X31" s="624"/>
      <c r="Y31" s="625"/>
      <c r="Z31" s="626">
        <v>0</v>
      </c>
      <c r="AA31" s="626"/>
      <c r="AB31" s="626"/>
      <c r="AC31" s="626"/>
      <c r="AD31" s="627">
        <v>300</v>
      </c>
      <c r="AE31" s="627"/>
      <c r="AF31" s="627"/>
      <c r="AG31" s="627"/>
      <c r="AH31" s="627"/>
      <c r="AI31" s="627"/>
      <c r="AJ31" s="627"/>
      <c r="AK31" s="627"/>
      <c r="AL31" s="628">
        <v>0</v>
      </c>
      <c r="AM31" s="629"/>
      <c r="AN31" s="629"/>
      <c r="AO31" s="630"/>
      <c r="AP31" s="667" t="s">
        <v>317</v>
      </c>
      <c r="AQ31" s="668"/>
      <c r="AR31" s="668"/>
      <c r="AS31" s="668"/>
      <c r="AT31" s="673" t="s">
        <v>318</v>
      </c>
      <c r="AU31" s="218"/>
      <c r="AV31" s="218"/>
      <c r="AW31" s="218"/>
      <c r="AX31" s="609" t="s">
        <v>192</v>
      </c>
      <c r="AY31" s="610"/>
      <c r="AZ31" s="610"/>
      <c r="BA31" s="610"/>
      <c r="BB31" s="610"/>
      <c r="BC31" s="610"/>
      <c r="BD31" s="610"/>
      <c r="BE31" s="610"/>
      <c r="BF31" s="611"/>
      <c r="BG31" s="676">
        <v>98.8</v>
      </c>
      <c r="BH31" s="677"/>
      <c r="BI31" s="677"/>
      <c r="BJ31" s="677"/>
      <c r="BK31" s="677"/>
      <c r="BL31" s="677"/>
      <c r="BM31" s="618">
        <v>95.9</v>
      </c>
      <c r="BN31" s="677"/>
      <c r="BO31" s="677"/>
      <c r="BP31" s="677"/>
      <c r="BQ31" s="678"/>
      <c r="BR31" s="676">
        <v>99</v>
      </c>
      <c r="BS31" s="677"/>
      <c r="BT31" s="677"/>
      <c r="BU31" s="677"/>
      <c r="BV31" s="677"/>
      <c r="BW31" s="677"/>
      <c r="BX31" s="618">
        <v>95.6</v>
      </c>
      <c r="BY31" s="677"/>
      <c r="BZ31" s="677"/>
      <c r="CA31" s="677"/>
      <c r="CB31" s="678"/>
      <c r="CD31" s="663"/>
      <c r="CE31" s="664"/>
      <c r="CF31" s="620" t="s">
        <v>319</v>
      </c>
      <c r="CG31" s="621"/>
      <c r="CH31" s="621"/>
      <c r="CI31" s="621"/>
      <c r="CJ31" s="621"/>
      <c r="CK31" s="621"/>
      <c r="CL31" s="621"/>
      <c r="CM31" s="621"/>
      <c r="CN31" s="621"/>
      <c r="CO31" s="621"/>
      <c r="CP31" s="621"/>
      <c r="CQ31" s="622"/>
      <c r="CR31" s="623">
        <v>291566</v>
      </c>
      <c r="CS31" s="654"/>
      <c r="CT31" s="654"/>
      <c r="CU31" s="654"/>
      <c r="CV31" s="654"/>
      <c r="CW31" s="654"/>
      <c r="CX31" s="654"/>
      <c r="CY31" s="655"/>
      <c r="CZ31" s="628">
        <v>0.3</v>
      </c>
      <c r="DA31" s="656"/>
      <c r="DB31" s="656"/>
      <c r="DC31" s="658"/>
      <c r="DD31" s="632">
        <v>269453</v>
      </c>
      <c r="DE31" s="654"/>
      <c r="DF31" s="654"/>
      <c r="DG31" s="654"/>
      <c r="DH31" s="654"/>
      <c r="DI31" s="654"/>
      <c r="DJ31" s="654"/>
      <c r="DK31" s="655"/>
      <c r="DL31" s="632">
        <v>269453</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7950677</v>
      </c>
      <c r="S32" s="624"/>
      <c r="T32" s="624"/>
      <c r="U32" s="624"/>
      <c r="V32" s="624"/>
      <c r="W32" s="624"/>
      <c r="X32" s="624"/>
      <c r="Y32" s="625"/>
      <c r="Z32" s="626">
        <v>8.9</v>
      </c>
      <c r="AA32" s="626"/>
      <c r="AB32" s="626"/>
      <c r="AC32" s="626"/>
      <c r="AD32" s="627" t="s">
        <v>241</v>
      </c>
      <c r="AE32" s="627"/>
      <c r="AF32" s="627"/>
      <c r="AG32" s="627"/>
      <c r="AH32" s="627"/>
      <c r="AI32" s="627"/>
      <c r="AJ32" s="627"/>
      <c r="AK32" s="627"/>
      <c r="AL32" s="628" t="s">
        <v>132</v>
      </c>
      <c r="AM32" s="629"/>
      <c r="AN32" s="629"/>
      <c r="AO32" s="630"/>
      <c r="AP32" s="669"/>
      <c r="AQ32" s="670"/>
      <c r="AR32" s="670"/>
      <c r="AS32" s="670"/>
      <c r="AT32" s="674"/>
      <c r="AU32" s="214" t="s">
        <v>321</v>
      </c>
      <c r="AX32" s="620" t="s">
        <v>322</v>
      </c>
      <c r="AY32" s="621"/>
      <c r="AZ32" s="621"/>
      <c r="BA32" s="621"/>
      <c r="BB32" s="621"/>
      <c r="BC32" s="621"/>
      <c r="BD32" s="621"/>
      <c r="BE32" s="621"/>
      <c r="BF32" s="622"/>
      <c r="BG32" s="679">
        <v>99.2</v>
      </c>
      <c r="BH32" s="654"/>
      <c r="BI32" s="654"/>
      <c r="BJ32" s="654"/>
      <c r="BK32" s="654"/>
      <c r="BL32" s="654"/>
      <c r="BM32" s="629">
        <v>97</v>
      </c>
      <c r="BN32" s="654"/>
      <c r="BO32" s="654"/>
      <c r="BP32" s="654"/>
      <c r="BQ32" s="680"/>
      <c r="BR32" s="679">
        <v>99.1</v>
      </c>
      <c r="BS32" s="654"/>
      <c r="BT32" s="654"/>
      <c r="BU32" s="654"/>
      <c r="BV32" s="654"/>
      <c r="BW32" s="654"/>
      <c r="BX32" s="629">
        <v>96.7</v>
      </c>
      <c r="BY32" s="654"/>
      <c r="BZ32" s="654"/>
      <c r="CA32" s="654"/>
      <c r="CB32" s="680"/>
      <c r="CD32" s="665"/>
      <c r="CE32" s="666"/>
      <c r="CF32" s="620" t="s">
        <v>323</v>
      </c>
      <c r="CG32" s="621"/>
      <c r="CH32" s="621"/>
      <c r="CI32" s="621"/>
      <c r="CJ32" s="621"/>
      <c r="CK32" s="621"/>
      <c r="CL32" s="621"/>
      <c r="CM32" s="621"/>
      <c r="CN32" s="621"/>
      <c r="CO32" s="621"/>
      <c r="CP32" s="621"/>
      <c r="CQ32" s="622"/>
      <c r="CR32" s="623" t="s">
        <v>241</v>
      </c>
      <c r="CS32" s="624"/>
      <c r="CT32" s="624"/>
      <c r="CU32" s="624"/>
      <c r="CV32" s="624"/>
      <c r="CW32" s="624"/>
      <c r="CX32" s="624"/>
      <c r="CY32" s="625"/>
      <c r="CZ32" s="628" t="s">
        <v>132</v>
      </c>
      <c r="DA32" s="656"/>
      <c r="DB32" s="656"/>
      <c r="DC32" s="658"/>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241</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132755</v>
      </c>
      <c r="S33" s="624"/>
      <c r="T33" s="624"/>
      <c r="U33" s="624"/>
      <c r="V33" s="624"/>
      <c r="W33" s="624"/>
      <c r="X33" s="624"/>
      <c r="Y33" s="625"/>
      <c r="Z33" s="626">
        <v>0.1</v>
      </c>
      <c r="AA33" s="626"/>
      <c r="AB33" s="626"/>
      <c r="AC33" s="626"/>
      <c r="AD33" s="627">
        <v>7205</v>
      </c>
      <c r="AE33" s="627"/>
      <c r="AF33" s="627"/>
      <c r="AG33" s="627"/>
      <c r="AH33" s="627"/>
      <c r="AI33" s="627"/>
      <c r="AJ33" s="627"/>
      <c r="AK33" s="627"/>
      <c r="AL33" s="628">
        <v>0</v>
      </c>
      <c r="AM33" s="629"/>
      <c r="AN33" s="629"/>
      <c r="AO33" s="630"/>
      <c r="AP33" s="671"/>
      <c r="AQ33" s="672"/>
      <c r="AR33" s="672"/>
      <c r="AS33" s="672"/>
      <c r="AT33" s="675"/>
      <c r="AU33" s="219"/>
      <c r="AV33" s="219"/>
      <c r="AW33" s="219"/>
      <c r="AX33" s="644" t="s">
        <v>325</v>
      </c>
      <c r="AY33" s="645"/>
      <c r="AZ33" s="645"/>
      <c r="BA33" s="645"/>
      <c r="BB33" s="645"/>
      <c r="BC33" s="645"/>
      <c r="BD33" s="645"/>
      <c r="BE33" s="645"/>
      <c r="BF33" s="646"/>
      <c r="BG33" s="681">
        <v>98.4</v>
      </c>
      <c r="BH33" s="682"/>
      <c r="BI33" s="682"/>
      <c r="BJ33" s="682"/>
      <c r="BK33" s="682"/>
      <c r="BL33" s="682"/>
      <c r="BM33" s="683">
        <v>94.8</v>
      </c>
      <c r="BN33" s="682"/>
      <c r="BO33" s="682"/>
      <c r="BP33" s="682"/>
      <c r="BQ33" s="684"/>
      <c r="BR33" s="681">
        <v>98.8</v>
      </c>
      <c r="BS33" s="682"/>
      <c r="BT33" s="682"/>
      <c r="BU33" s="682"/>
      <c r="BV33" s="682"/>
      <c r="BW33" s="682"/>
      <c r="BX33" s="683">
        <v>94.5</v>
      </c>
      <c r="BY33" s="682"/>
      <c r="BZ33" s="682"/>
      <c r="CA33" s="682"/>
      <c r="CB33" s="684"/>
      <c r="CD33" s="620" t="s">
        <v>326</v>
      </c>
      <c r="CE33" s="621"/>
      <c r="CF33" s="621"/>
      <c r="CG33" s="621"/>
      <c r="CH33" s="621"/>
      <c r="CI33" s="621"/>
      <c r="CJ33" s="621"/>
      <c r="CK33" s="621"/>
      <c r="CL33" s="621"/>
      <c r="CM33" s="621"/>
      <c r="CN33" s="621"/>
      <c r="CO33" s="621"/>
      <c r="CP33" s="621"/>
      <c r="CQ33" s="622"/>
      <c r="CR33" s="623">
        <v>36877169</v>
      </c>
      <c r="CS33" s="654"/>
      <c r="CT33" s="654"/>
      <c r="CU33" s="654"/>
      <c r="CV33" s="654"/>
      <c r="CW33" s="654"/>
      <c r="CX33" s="654"/>
      <c r="CY33" s="655"/>
      <c r="CZ33" s="628">
        <v>42</v>
      </c>
      <c r="DA33" s="656"/>
      <c r="DB33" s="656"/>
      <c r="DC33" s="658"/>
      <c r="DD33" s="632">
        <v>27022838</v>
      </c>
      <c r="DE33" s="654"/>
      <c r="DF33" s="654"/>
      <c r="DG33" s="654"/>
      <c r="DH33" s="654"/>
      <c r="DI33" s="654"/>
      <c r="DJ33" s="654"/>
      <c r="DK33" s="655"/>
      <c r="DL33" s="632">
        <v>19806575</v>
      </c>
      <c r="DM33" s="654"/>
      <c r="DN33" s="654"/>
      <c r="DO33" s="654"/>
      <c r="DP33" s="654"/>
      <c r="DQ33" s="654"/>
      <c r="DR33" s="654"/>
      <c r="DS33" s="654"/>
      <c r="DT33" s="654"/>
      <c r="DU33" s="654"/>
      <c r="DV33" s="655"/>
      <c r="DW33" s="628">
        <v>44.6</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1180783</v>
      </c>
      <c r="S34" s="624"/>
      <c r="T34" s="624"/>
      <c r="U34" s="624"/>
      <c r="V34" s="624"/>
      <c r="W34" s="624"/>
      <c r="X34" s="624"/>
      <c r="Y34" s="625"/>
      <c r="Z34" s="626">
        <v>1.3</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12278115</v>
      </c>
      <c r="CS34" s="624"/>
      <c r="CT34" s="624"/>
      <c r="CU34" s="624"/>
      <c r="CV34" s="624"/>
      <c r="CW34" s="624"/>
      <c r="CX34" s="624"/>
      <c r="CY34" s="625"/>
      <c r="CZ34" s="628">
        <v>14</v>
      </c>
      <c r="DA34" s="656"/>
      <c r="DB34" s="656"/>
      <c r="DC34" s="658"/>
      <c r="DD34" s="632">
        <v>8782821</v>
      </c>
      <c r="DE34" s="624"/>
      <c r="DF34" s="624"/>
      <c r="DG34" s="624"/>
      <c r="DH34" s="624"/>
      <c r="DI34" s="624"/>
      <c r="DJ34" s="624"/>
      <c r="DK34" s="625"/>
      <c r="DL34" s="632">
        <v>6959990</v>
      </c>
      <c r="DM34" s="624"/>
      <c r="DN34" s="624"/>
      <c r="DO34" s="624"/>
      <c r="DP34" s="624"/>
      <c r="DQ34" s="624"/>
      <c r="DR34" s="624"/>
      <c r="DS34" s="624"/>
      <c r="DT34" s="624"/>
      <c r="DU34" s="624"/>
      <c r="DV34" s="625"/>
      <c r="DW34" s="628">
        <v>15.7</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1375481</v>
      </c>
      <c r="S35" s="624"/>
      <c r="T35" s="624"/>
      <c r="U35" s="624"/>
      <c r="V35" s="624"/>
      <c r="W35" s="624"/>
      <c r="X35" s="624"/>
      <c r="Y35" s="625"/>
      <c r="Z35" s="626">
        <v>1.5</v>
      </c>
      <c r="AA35" s="626"/>
      <c r="AB35" s="626"/>
      <c r="AC35" s="626"/>
      <c r="AD35" s="627" t="s">
        <v>132</v>
      </c>
      <c r="AE35" s="627"/>
      <c r="AF35" s="627"/>
      <c r="AG35" s="627"/>
      <c r="AH35" s="627"/>
      <c r="AI35" s="627"/>
      <c r="AJ35" s="627"/>
      <c r="AK35" s="627"/>
      <c r="AL35" s="628" t="s">
        <v>241</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2021297</v>
      </c>
      <c r="CS35" s="654"/>
      <c r="CT35" s="654"/>
      <c r="CU35" s="654"/>
      <c r="CV35" s="654"/>
      <c r="CW35" s="654"/>
      <c r="CX35" s="654"/>
      <c r="CY35" s="655"/>
      <c r="CZ35" s="628">
        <v>2.2999999999999998</v>
      </c>
      <c r="DA35" s="656"/>
      <c r="DB35" s="656"/>
      <c r="DC35" s="658"/>
      <c r="DD35" s="632">
        <v>1659651</v>
      </c>
      <c r="DE35" s="654"/>
      <c r="DF35" s="654"/>
      <c r="DG35" s="654"/>
      <c r="DH35" s="654"/>
      <c r="DI35" s="654"/>
      <c r="DJ35" s="654"/>
      <c r="DK35" s="655"/>
      <c r="DL35" s="632">
        <v>880574</v>
      </c>
      <c r="DM35" s="654"/>
      <c r="DN35" s="654"/>
      <c r="DO35" s="654"/>
      <c r="DP35" s="654"/>
      <c r="DQ35" s="654"/>
      <c r="DR35" s="654"/>
      <c r="DS35" s="654"/>
      <c r="DT35" s="654"/>
      <c r="DU35" s="654"/>
      <c r="DV35" s="655"/>
      <c r="DW35" s="628">
        <v>2</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2056545</v>
      </c>
      <c r="S36" s="624"/>
      <c r="T36" s="624"/>
      <c r="U36" s="624"/>
      <c r="V36" s="624"/>
      <c r="W36" s="624"/>
      <c r="X36" s="624"/>
      <c r="Y36" s="625"/>
      <c r="Z36" s="626">
        <v>2.2999999999999998</v>
      </c>
      <c r="AA36" s="626"/>
      <c r="AB36" s="626"/>
      <c r="AC36" s="626"/>
      <c r="AD36" s="627" t="s">
        <v>132</v>
      </c>
      <c r="AE36" s="627"/>
      <c r="AF36" s="627"/>
      <c r="AG36" s="627"/>
      <c r="AH36" s="627"/>
      <c r="AI36" s="627"/>
      <c r="AJ36" s="627"/>
      <c r="AK36" s="627"/>
      <c r="AL36" s="628" t="s">
        <v>241</v>
      </c>
      <c r="AM36" s="629"/>
      <c r="AN36" s="629"/>
      <c r="AO36" s="630"/>
      <c r="AP36" s="222"/>
      <c r="AQ36" s="685" t="s">
        <v>334</v>
      </c>
      <c r="AR36" s="686"/>
      <c r="AS36" s="686"/>
      <c r="AT36" s="686"/>
      <c r="AU36" s="686"/>
      <c r="AV36" s="686"/>
      <c r="AW36" s="686"/>
      <c r="AX36" s="686"/>
      <c r="AY36" s="687"/>
      <c r="AZ36" s="612">
        <v>9286891</v>
      </c>
      <c r="BA36" s="613"/>
      <c r="BB36" s="613"/>
      <c r="BC36" s="613"/>
      <c r="BD36" s="613"/>
      <c r="BE36" s="613"/>
      <c r="BF36" s="688"/>
      <c r="BG36" s="609" t="s">
        <v>335</v>
      </c>
      <c r="BH36" s="610"/>
      <c r="BI36" s="610"/>
      <c r="BJ36" s="610"/>
      <c r="BK36" s="610"/>
      <c r="BL36" s="610"/>
      <c r="BM36" s="610"/>
      <c r="BN36" s="610"/>
      <c r="BO36" s="610"/>
      <c r="BP36" s="610"/>
      <c r="BQ36" s="610"/>
      <c r="BR36" s="610"/>
      <c r="BS36" s="610"/>
      <c r="BT36" s="610"/>
      <c r="BU36" s="611"/>
      <c r="BV36" s="612">
        <v>644211</v>
      </c>
      <c r="BW36" s="613"/>
      <c r="BX36" s="613"/>
      <c r="BY36" s="613"/>
      <c r="BZ36" s="613"/>
      <c r="CA36" s="613"/>
      <c r="CB36" s="688"/>
      <c r="CD36" s="620" t="s">
        <v>336</v>
      </c>
      <c r="CE36" s="621"/>
      <c r="CF36" s="621"/>
      <c r="CG36" s="621"/>
      <c r="CH36" s="621"/>
      <c r="CI36" s="621"/>
      <c r="CJ36" s="621"/>
      <c r="CK36" s="621"/>
      <c r="CL36" s="621"/>
      <c r="CM36" s="621"/>
      <c r="CN36" s="621"/>
      <c r="CO36" s="621"/>
      <c r="CP36" s="621"/>
      <c r="CQ36" s="622"/>
      <c r="CR36" s="623">
        <v>11476093</v>
      </c>
      <c r="CS36" s="624"/>
      <c r="CT36" s="624"/>
      <c r="CU36" s="624"/>
      <c r="CV36" s="624"/>
      <c r="CW36" s="624"/>
      <c r="CX36" s="624"/>
      <c r="CY36" s="625"/>
      <c r="CZ36" s="628">
        <v>13.1</v>
      </c>
      <c r="DA36" s="656"/>
      <c r="DB36" s="656"/>
      <c r="DC36" s="658"/>
      <c r="DD36" s="632">
        <v>9010360</v>
      </c>
      <c r="DE36" s="624"/>
      <c r="DF36" s="624"/>
      <c r="DG36" s="624"/>
      <c r="DH36" s="624"/>
      <c r="DI36" s="624"/>
      <c r="DJ36" s="624"/>
      <c r="DK36" s="625"/>
      <c r="DL36" s="632">
        <v>6132583</v>
      </c>
      <c r="DM36" s="624"/>
      <c r="DN36" s="624"/>
      <c r="DO36" s="624"/>
      <c r="DP36" s="624"/>
      <c r="DQ36" s="624"/>
      <c r="DR36" s="624"/>
      <c r="DS36" s="624"/>
      <c r="DT36" s="624"/>
      <c r="DU36" s="624"/>
      <c r="DV36" s="625"/>
      <c r="DW36" s="628">
        <v>13.8</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2428406</v>
      </c>
      <c r="S37" s="624"/>
      <c r="T37" s="624"/>
      <c r="U37" s="624"/>
      <c r="V37" s="624"/>
      <c r="W37" s="624"/>
      <c r="X37" s="624"/>
      <c r="Y37" s="625"/>
      <c r="Z37" s="626">
        <v>2.7</v>
      </c>
      <c r="AA37" s="626"/>
      <c r="AB37" s="626"/>
      <c r="AC37" s="626"/>
      <c r="AD37" s="627">
        <v>12320</v>
      </c>
      <c r="AE37" s="627"/>
      <c r="AF37" s="627"/>
      <c r="AG37" s="627"/>
      <c r="AH37" s="627"/>
      <c r="AI37" s="627"/>
      <c r="AJ37" s="627"/>
      <c r="AK37" s="627"/>
      <c r="AL37" s="628">
        <v>0</v>
      </c>
      <c r="AM37" s="629"/>
      <c r="AN37" s="629"/>
      <c r="AO37" s="630"/>
      <c r="AQ37" s="689" t="s">
        <v>338</v>
      </c>
      <c r="AR37" s="690"/>
      <c r="AS37" s="690"/>
      <c r="AT37" s="690"/>
      <c r="AU37" s="690"/>
      <c r="AV37" s="690"/>
      <c r="AW37" s="690"/>
      <c r="AX37" s="690"/>
      <c r="AY37" s="691"/>
      <c r="AZ37" s="623">
        <v>1758101</v>
      </c>
      <c r="BA37" s="624"/>
      <c r="BB37" s="624"/>
      <c r="BC37" s="624"/>
      <c r="BD37" s="654"/>
      <c r="BE37" s="654"/>
      <c r="BF37" s="680"/>
      <c r="BG37" s="620" t="s">
        <v>339</v>
      </c>
      <c r="BH37" s="621"/>
      <c r="BI37" s="621"/>
      <c r="BJ37" s="621"/>
      <c r="BK37" s="621"/>
      <c r="BL37" s="621"/>
      <c r="BM37" s="621"/>
      <c r="BN37" s="621"/>
      <c r="BO37" s="621"/>
      <c r="BP37" s="621"/>
      <c r="BQ37" s="621"/>
      <c r="BR37" s="621"/>
      <c r="BS37" s="621"/>
      <c r="BT37" s="621"/>
      <c r="BU37" s="622"/>
      <c r="BV37" s="623">
        <v>312302</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3294620</v>
      </c>
      <c r="CS37" s="654"/>
      <c r="CT37" s="654"/>
      <c r="CU37" s="654"/>
      <c r="CV37" s="654"/>
      <c r="CW37" s="654"/>
      <c r="CX37" s="654"/>
      <c r="CY37" s="655"/>
      <c r="CZ37" s="628">
        <v>3.8</v>
      </c>
      <c r="DA37" s="656"/>
      <c r="DB37" s="656"/>
      <c r="DC37" s="658"/>
      <c r="DD37" s="632">
        <v>3293894</v>
      </c>
      <c r="DE37" s="654"/>
      <c r="DF37" s="654"/>
      <c r="DG37" s="654"/>
      <c r="DH37" s="654"/>
      <c r="DI37" s="654"/>
      <c r="DJ37" s="654"/>
      <c r="DK37" s="655"/>
      <c r="DL37" s="632">
        <v>3144914</v>
      </c>
      <c r="DM37" s="654"/>
      <c r="DN37" s="654"/>
      <c r="DO37" s="654"/>
      <c r="DP37" s="654"/>
      <c r="DQ37" s="654"/>
      <c r="DR37" s="654"/>
      <c r="DS37" s="654"/>
      <c r="DT37" s="654"/>
      <c r="DU37" s="654"/>
      <c r="DV37" s="655"/>
      <c r="DW37" s="628">
        <v>7.1</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5401100</v>
      </c>
      <c r="S38" s="624"/>
      <c r="T38" s="624"/>
      <c r="U38" s="624"/>
      <c r="V38" s="624"/>
      <c r="W38" s="624"/>
      <c r="X38" s="624"/>
      <c r="Y38" s="625"/>
      <c r="Z38" s="626">
        <v>6.1</v>
      </c>
      <c r="AA38" s="626"/>
      <c r="AB38" s="626"/>
      <c r="AC38" s="626"/>
      <c r="AD38" s="627" t="s">
        <v>241</v>
      </c>
      <c r="AE38" s="627"/>
      <c r="AF38" s="627"/>
      <c r="AG38" s="627"/>
      <c r="AH38" s="627"/>
      <c r="AI38" s="627"/>
      <c r="AJ38" s="627"/>
      <c r="AK38" s="627"/>
      <c r="AL38" s="628" t="s">
        <v>241</v>
      </c>
      <c r="AM38" s="629"/>
      <c r="AN38" s="629"/>
      <c r="AO38" s="630"/>
      <c r="AQ38" s="689" t="s">
        <v>342</v>
      </c>
      <c r="AR38" s="690"/>
      <c r="AS38" s="690"/>
      <c r="AT38" s="690"/>
      <c r="AU38" s="690"/>
      <c r="AV38" s="690"/>
      <c r="AW38" s="690"/>
      <c r="AX38" s="690"/>
      <c r="AY38" s="691"/>
      <c r="AZ38" s="623">
        <v>228590</v>
      </c>
      <c r="BA38" s="624"/>
      <c r="BB38" s="624"/>
      <c r="BC38" s="624"/>
      <c r="BD38" s="654"/>
      <c r="BE38" s="654"/>
      <c r="BF38" s="680"/>
      <c r="BG38" s="620" t="s">
        <v>343</v>
      </c>
      <c r="BH38" s="621"/>
      <c r="BI38" s="621"/>
      <c r="BJ38" s="621"/>
      <c r="BK38" s="621"/>
      <c r="BL38" s="621"/>
      <c r="BM38" s="621"/>
      <c r="BN38" s="621"/>
      <c r="BO38" s="621"/>
      <c r="BP38" s="621"/>
      <c r="BQ38" s="621"/>
      <c r="BR38" s="621"/>
      <c r="BS38" s="621"/>
      <c r="BT38" s="621"/>
      <c r="BU38" s="622"/>
      <c r="BV38" s="623">
        <v>24208</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7300200</v>
      </c>
      <c r="CS38" s="624"/>
      <c r="CT38" s="624"/>
      <c r="CU38" s="624"/>
      <c r="CV38" s="624"/>
      <c r="CW38" s="624"/>
      <c r="CX38" s="624"/>
      <c r="CY38" s="625"/>
      <c r="CZ38" s="628">
        <v>8.3000000000000007</v>
      </c>
      <c r="DA38" s="656"/>
      <c r="DB38" s="656"/>
      <c r="DC38" s="658"/>
      <c r="DD38" s="632">
        <v>5714177</v>
      </c>
      <c r="DE38" s="624"/>
      <c r="DF38" s="624"/>
      <c r="DG38" s="624"/>
      <c r="DH38" s="624"/>
      <c r="DI38" s="624"/>
      <c r="DJ38" s="624"/>
      <c r="DK38" s="625"/>
      <c r="DL38" s="632">
        <v>5362995</v>
      </c>
      <c r="DM38" s="624"/>
      <c r="DN38" s="624"/>
      <c r="DO38" s="624"/>
      <c r="DP38" s="624"/>
      <c r="DQ38" s="624"/>
      <c r="DR38" s="624"/>
      <c r="DS38" s="624"/>
      <c r="DT38" s="624"/>
      <c r="DU38" s="624"/>
      <c r="DV38" s="625"/>
      <c r="DW38" s="628">
        <v>12.1</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241</v>
      </c>
      <c r="AM39" s="629"/>
      <c r="AN39" s="629"/>
      <c r="AO39" s="630"/>
      <c r="AQ39" s="689" t="s">
        <v>346</v>
      </c>
      <c r="AR39" s="690"/>
      <c r="AS39" s="690"/>
      <c r="AT39" s="690"/>
      <c r="AU39" s="690"/>
      <c r="AV39" s="690"/>
      <c r="AW39" s="690"/>
      <c r="AX39" s="690"/>
      <c r="AY39" s="691"/>
      <c r="AZ39" s="623" t="s">
        <v>132</v>
      </c>
      <c r="BA39" s="624"/>
      <c r="BB39" s="624"/>
      <c r="BC39" s="624"/>
      <c r="BD39" s="654"/>
      <c r="BE39" s="654"/>
      <c r="BF39" s="680"/>
      <c r="BG39" s="620" t="s">
        <v>347</v>
      </c>
      <c r="BH39" s="621"/>
      <c r="BI39" s="621"/>
      <c r="BJ39" s="621"/>
      <c r="BK39" s="621"/>
      <c r="BL39" s="621"/>
      <c r="BM39" s="621"/>
      <c r="BN39" s="621"/>
      <c r="BO39" s="621"/>
      <c r="BP39" s="621"/>
      <c r="BQ39" s="621"/>
      <c r="BR39" s="621"/>
      <c r="BS39" s="621"/>
      <c r="BT39" s="621"/>
      <c r="BU39" s="622"/>
      <c r="BV39" s="623">
        <v>37329</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2039846</v>
      </c>
      <c r="CS39" s="654"/>
      <c r="CT39" s="654"/>
      <c r="CU39" s="654"/>
      <c r="CV39" s="654"/>
      <c r="CW39" s="654"/>
      <c r="CX39" s="654"/>
      <c r="CY39" s="655"/>
      <c r="CZ39" s="628">
        <v>2.2999999999999998</v>
      </c>
      <c r="DA39" s="656"/>
      <c r="DB39" s="656"/>
      <c r="DC39" s="658"/>
      <c r="DD39" s="632">
        <v>1329407</v>
      </c>
      <c r="DE39" s="654"/>
      <c r="DF39" s="654"/>
      <c r="DG39" s="654"/>
      <c r="DH39" s="654"/>
      <c r="DI39" s="654"/>
      <c r="DJ39" s="654"/>
      <c r="DK39" s="655"/>
      <c r="DL39" s="632" t="s">
        <v>241</v>
      </c>
      <c r="DM39" s="654"/>
      <c r="DN39" s="654"/>
      <c r="DO39" s="654"/>
      <c r="DP39" s="654"/>
      <c r="DQ39" s="654"/>
      <c r="DR39" s="654"/>
      <c r="DS39" s="654"/>
      <c r="DT39" s="654"/>
      <c r="DU39" s="654"/>
      <c r="DV39" s="655"/>
      <c r="DW39" s="628" t="s">
        <v>241</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645400</v>
      </c>
      <c r="S40" s="624"/>
      <c r="T40" s="624"/>
      <c r="U40" s="624"/>
      <c r="V40" s="624"/>
      <c r="W40" s="624"/>
      <c r="X40" s="624"/>
      <c r="Y40" s="625"/>
      <c r="Z40" s="626">
        <v>0.7</v>
      </c>
      <c r="AA40" s="626"/>
      <c r="AB40" s="626"/>
      <c r="AC40" s="626"/>
      <c r="AD40" s="627" t="s">
        <v>241</v>
      </c>
      <c r="AE40" s="627"/>
      <c r="AF40" s="627"/>
      <c r="AG40" s="627"/>
      <c r="AH40" s="627"/>
      <c r="AI40" s="627"/>
      <c r="AJ40" s="627"/>
      <c r="AK40" s="627"/>
      <c r="AL40" s="628" t="s">
        <v>241</v>
      </c>
      <c r="AM40" s="629"/>
      <c r="AN40" s="629"/>
      <c r="AO40" s="630"/>
      <c r="AQ40" s="689" t="s">
        <v>350</v>
      </c>
      <c r="AR40" s="690"/>
      <c r="AS40" s="690"/>
      <c r="AT40" s="690"/>
      <c r="AU40" s="690"/>
      <c r="AV40" s="690"/>
      <c r="AW40" s="690"/>
      <c r="AX40" s="690"/>
      <c r="AY40" s="691"/>
      <c r="AZ40" s="623" t="s">
        <v>132</v>
      </c>
      <c r="BA40" s="624"/>
      <c r="BB40" s="624"/>
      <c r="BC40" s="624"/>
      <c r="BD40" s="654"/>
      <c r="BE40" s="654"/>
      <c r="BF40" s="680"/>
      <c r="BG40" s="669" t="s">
        <v>351</v>
      </c>
      <c r="BH40" s="670"/>
      <c r="BI40" s="670"/>
      <c r="BJ40" s="670"/>
      <c r="BK40" s="670"/>
      <c r="BL40" s="223"/>
      <c r="BM40" s="621" t="s">
        <v>352</v>
      </c>
      <c r="BN40" s="621"/>
      <c r="BO40" s="621"/>
      <c r="BP40" s="621"/>
      <c r="BQ40" s="621"/>
      <c r="BR40" s="621"/>
      <c r="BS40" s="621"/>
      <c r="BT40" s="621"/>
      <c r="BU40" s="622"/>
      <c r="BV40" s="623">
        <v>99</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1761618</v>
      </c>
      <c r="CS40" s="624"/>
      <c r="CT40" s="624"/>
      <c r="CU40" s="624"/>
      <c r="CV40" s="624"/>
      <c r="CW40" s="624"/>
      <c r="CX40" s="624"/>
      <c r="CY40" s="625"/>
      <c r="CZ40" s="628">
        <v>2</v>
      </c>
      <c r="DA40" s="656"/>
      <c r="DB40" s="656"/>
      <c r="DC40" s="658"/>
      <c r="DD40" s="632">
        <v>526422</v>
      </c>
      <c r="DE40" s="624"/>
      <c r="DF40" s="624"/>
      <c r="DG40" s="624"/>
      <c r="DH40" s="624"/>
      <c r="DI40" s="624"/>
      <c r="DJ40" s="624"/>
      <c r="DK40" s="625"/>
      <c r="DL40" s="632">
        <v>470433</v>
      </c>
      <c r="DM40" s="624"/>
      <c r="DN40" s="624"/>
      <c r="DO40" s="624"/>
      <c r="DP40" s="624"/>
      <c r="DQ40" s="624"/>
      <c r="DR40" s="624"/>
      <c r="DS40" s="624"/>
      <c r="DT40" s="624"/>
      <c r="DU40" s="624"/>
      <c r="DV40" s="625"/>
      <c r="DW40" s="628">
        <v>1.1000000000000001</v>
      </c>
      <c r="DX40" s="656"/>
      <c r="DY40" s="656"/>
      <c r="DZ40" s="656"/>
      <c r="EA40" s="656"/>
      <c r="EB40" s="656"/>
      <c r="EC40" s="657"/>
    </row>
    <row r="41" spans="2:133" ht="11.25" customHeight="1" x14ac:dyDescent="0.15">
      <c r="B41" s="644" t="s">
        <v>354</v>
      </c>
      <c r="C41" s="645"/>
      <c r="D41" s="645"/>
      <c r="E41" s="645"/>
      <c r="F41" s="645"/>
      <c r="G41" s="645"/>
      <c r="H41" s="645"/>
      <c r="I41" s="645"/>
      <c r="J41" s="645"/>
      <c r="K41" s="645"/>
      <c r="L41" s="645"/>
      <c r="M41" s="645"/>
      <c r="N41" s="645"/>
      <c r="O41" s="645"/>
      <c r="P41" s="645"/>
      <c r="Q41" s="646"/>
      <c r="R41" s="698">
        <v>89194192</v>
      </c>
      <c r="S41" s="699"/>
      <c r="T41" s="699"/>
      <c r="U41" s="699"/>
      <c r="V41" s="699"/>
      <c r="W41" s="699"/>
      <c r="X41" s="699"/>
      <c r="Y41" s="700"/>
      <c r="Z41" s="701">
        <v>100</v>
      </c>
      <c r="AA41" s="701"/>
      <c r="AB41" s="701"/>
      <c r="AC41" s="701"/>
      <c r="AD41" s="702">
        <v>43808391</v>
      </c>
      <c r="AE41" s="702"/>
      <c r="AF41" s="702"/>
      <c r="AG41" s="702"/>
      <c r="AH41" s="702"/>
      <c r="AI41" s="702"/>
      <c r="AJ41" s="702"/>
      <c r="AK41" s="702"/>
      <c r="AL41" s="703">
        <v>100</v>
      </c>
      <c r="AM41" s="683"/>
      <c r="AN41" s="683"/>
      <c r="AO41" s="704"/>
      <c r="AQ41" s="689" t="s">
        <v>355</v>
      </c>
      <c r="AR41" s="690"/>
      <c r="AS41" s="690"/>
      <c r="AT41" s="690"/>
      <c r="AU41" s="690"/>
      <c r="AV41" s="690"/>
      <c r="AW41" s="690"/>
      <c r="AX41" s="690"/>
      <c r="AY41" s="691"/>
      <c r="AZ41" s="623">
        <v>1839953</v>
      </c>
      <c r="BA41" s="624"/>
      <c r="BB41" s="624"/>
      <c r="BC41" s="624"/>
      <c r="BD41" s="654"/>
      <c r="BE41" s="654"/>
      <c r="BF41" s="680"/>
      <c r="BG41" s="669"/>
      <c r="BH41" s="670"/>
      <c r="BI41" s="670"/>
      <c r="BJ41" s="670"/>
      <c r="BK41" s="670"/>
      <c r="BL41" s="223"/>
      <c r="BM41" s="621" t="s">
        <v>356</v>
      </c>
      <c r="BN41" s="621"/>
      <c r="BO41" s="621"/>
      <c r="BP41" s="621"/>
      <c r="BQ41" s="621"/>
      <c r="BR41" s="621"/>
      <c r="BS41" s="621"/>
      <c r="BT41" s="621"/>
      <c r="BU41" s="622"/>
      <c r="BV41" s="623" t="s">
        <v>132</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132</v>
      </c>
      <c r="CS41" s="654"/>
      <c r="CT41" s="654"/>
      <c r="CU41" s="654"/>
      <c r="CV41" s="654"/>
      <c r="CW41" s="654"/>
      <c r="CX41" s="654"/>
      <c r="CY41" s="655"/>
      <c r="CZ41" s="628" t="s">
        <v>241</v>
      </c>
      <c r="DA41" s="656"/>
      <c r="DB41" s="656"/>
      <c r="DC41" s="658"/>
      <c r="DD41" s="632" t="s">
        <v>132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358</v>
      </c>
      <c r="AR42" s="706"/>
      <c r="AS42" s="706"/>
      <c r="AT42" s="706"/>
      <c r="AU42" s="706"/>
      <c r="AV42" s="706"/>
      <c r="AW42" s="706"/>
      <c r="AX42" s="706"/>
      <c r="AY42" s="707"/>
      <c r="AZ42" s="698">
        <v>5460247</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338</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7602046</v>
      </c>
      <c r="CS42" s="654"/>
      <c r="CT42" s="654"/>
      <c r="CU42" s="654"/>
      <c r="CV42" s="654"/>
      <c r="CW42" s="654"/>
      <c r="CX42" s="654"/>
      <c r="CY42" s="655"/>
      <c r="CZ42" s="628">
        <v>8.6999999999999993</v>
      </c>
      <c r="DA42" s="656"/>
      <c r="DB42" s="656"/>
      <c r="DC42" s="658"/>
      <c r="DD42" s="632">
        <v>1339650</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220057</v>
      </c>
      <c r="CS43" s="654"/>
      <c r="CT43" s="654"/>
      <c r="CU43" s="654"/>
      <c r="CV43" s="654"/>
      <c r="CW43" s="654"/>
      <c r="CX43" s="654"/>
      <c r="CY43" s="655"/>
      <c r="CZ43" s="628">
        <v>0.3</v>
      </c>
      <c r="DA43" s="656"/>
      <c r="DB43" s="656"/>
      <c r="DC43" s="658"/>
      <c r="DD43" s="632">
        <v>206627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7180093</v>
      </c>
      <c r="CS44" s="624"/>
      <c r="CT44" s="624"/>
      <c r="CU44" s="624"/>
      <c r="CV44" s="624"/>
      <c r="CW44" s="624"/>
      <c r="CX44" s="624"/>
      <c r="CY44" s="625"/>
      <c r="CZ44" s="628">
        <v>8.1999999999999993</v>
      </c>
      <c r="DA44" s="629"/>
      <c r="DB44" s="629"/>
      <c r="DC44" s="635"/>
      <c r="DD44" s="632">
        <v>1184549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2394136</v>
      </c>
      <c r="CS45" s="654"/>
      <c r="CT45" s="654"/>
      <c r="CU45" s="654"/>
      <c r="CV45" s="654"/>
      <c r="CW45" s="654"/>
      <c r="CX45" s="654"/>
      <c r="CY45" s="655"/>
      <c r="CZ45" s="628">
        <v>2.7</v>
      </c>
      <c r="DA45" s="656"/>
      <c r="DB45" s="656"/>
      <c r="DC45" s="658"/>
      <c r="DD45" s="632">
        <v>103433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4488769</v>
      </c>
      <c r="CS46" s="624"/>
      <c r="CT46" s="624"/>
      <c r="CU46" s="624"/>
      <c r="CV46" s="624"/>
      <c r="CW46" s="624"/>
      <c r="CX46" s="624"/>
      <c r="CY46" s="625"/>
      <c r="CZ46" s="628">
        <v>5.0999999999999996</v>
      </c>
      <c r="DA46" s="629"/>
      <c r="DB46" s="629"/>
      <c r="DC46" s="635"/>
      <c r="DD46" s="632">
        <v>1052178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v>421953</v>
      </c>
      <c r="CS47" s="654"/>
      <c r="CT47" s="654"/>
      <c r="CU47" s="654"/>
      <c r="CV47" s="654"/>
      <c r="CW47" s="654"/>
      <c r="CX47" s="654"/>
      <c r="CY47" s="655"/>
      <c r="CZ47" s="628">
        <v>0.5</v>
      </c>
      <c r="DA47" s="656"/>
      <c r="DB47" s="656"/>
      <c r="DC47" s="658"/>
      <c r="DD47" s="632">
        <v>155101</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369</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241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370</v>
      </c>
      <c r="CE49" s="645"/>
      <c r="CF49" s="645"/>
      <c r="CG49" s="645"/>
      <c r="CH49" s="645"/>
      <c r="CI49" s="645"/>
      <c r="CJ49" s="645"/>
      <c r="CK49" s="645"/>
      <c r="CL49" s="645"/>
      <c r="CM49" s="645"/>
      <c r="CN49" s="645"/>
      <c r="CO49" s="645"/>
      <c r="CP49" s="645"/>
      <c r="CQ49" s="646"/>
      <c r="CR49" s="698">
        <v>87761370</v>
      </c>
      <c r="CS49" s="682"/>
      <c r="CT49" s="682"/>
      <c r="CU49" s="682"/>
      <c r="CV49" s="682"/>
      <c r="CW49" s="682"/>
      <c r="CX49" s="682"/>
      <c r="CY49" s="711"/>
      <c r="CZ49" s="703">
        <v>100</v>
      </c>
      <c r="DA49" s="712"/>
      <c r="DB49" s="712"/>
      <c r="DC49" s="713"/>
      <c r="DD49" s="714">
        <v>51279233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271qK3iyIGkRk0BCnOwCVtdiClGAHTg/kdcKRd+41o4eDgZ9SDOr1GBaqDR2GntV78J0Y5IKAbTSeCVR5Fs3w==" saltValue="28b0g/HKTIWLscfsO7kNy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election activeCell="Q7" sqref="Q7:U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393</v>
      </c>
      <c r="C7" s="761"/>
      <c r="D7" s="761"/>
      <c r="E7" s="761"/>
      <c r="F7" s="761"/>
      <c r="G7" s="761"/>
      <c r="H7" s="761"/>
      <c r="I7" s="761"/>
      <c r="J7" s="761"/>
      <c r="K7" s="761"/>
      <c r="L7" s="761"/>
      <c r="M7" s="761"/>
      <c r="N7" s="761"/>
      <c r="O7" s="761"/>
      <c r="P7" s="762"/>
      <c r="Q7" s="763">
        <v>89194</v>
      </c>
      <c r="R7" s="764"/>
      <c r="S7" s="764"/>
      <c r="T7" s="764"/>
      <c r="U7" s="764"/>
      <c r="V7" s="764">
        <v>87761</v>
      </c>
      <c r="W7" s="764"/>
      <c r="X7" s="764"/>
      <c r="Y7" s="764"/>
      <c r="Z7" s="764"/>
      <c r="AA7" s="764">
        <v>1433</v>
      </c>
      <c r="AB7" s="764"/>
      <c r="AC7" s="764"/>
      <c r="AD7" s="764"/>
      <c r="AE7" s="765"/>
      <c r="AF7" s="766">
        <v>588</v>
      </c>
      <c r="AG7" s="767"/>
      <c r="AH7" s="767"/>
      <c r="AI7" s="767"/>
      <c r="AJ7" s="768"/>
      <c r="AK7" s="769">
        <v>1375</v>
      </c>
      <c r="AL7" s="770"/>
      <c r="AM7" s="770"/>
      <c r="AN7" s="770"/>
      <c r="AO7" s="770"/>
      <c r="AP7" s="770">
        <v>79609</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73"/>
      <c r="CH7" s="743">
        <v>31</v>
      </c>
      <c r="CI7" s="744"/>
      <c r="CJ7" s="744"/>
      <c r="CK7" s="744"/>
      <c r="CL7" s="745"/>
      <c r="CM7" s="743">
        <v>281</v>
      </c>
      <c r="CN7" s="744"/>
      <c r="CO7" s="744"/>
      <c r="CP7" s="744"/>
      <c r="CQ7" s="745"/>
      <c r="CR7" s="743">
        <v>10</v>
      </c>
      <c r="CS7" s="744"/>
      <c r="CT7" s="744"/>
      <c r="CU7" s="744"/>
      <c r="CV7" s="745"/>
      <c r="CW7" s="743" t="s">
        <v>511</v>
      </c>
      <c r="CX7" s="744"/>
      <c r="CY7" s="744"/>
      <c r="CZ7" s="744"/>
      <c r="DA7" s="745"/>
      <c r="DB7" s="743" t="s">
        <v>511</v>
      </c>
      <c r="DC7" s="744"/>
      <c r="DD7" s="744"/>
      <c r="DE7" s="744"/>
      <c r="DF7" s="745"/>
      <c r="DG7" s="743" t="s">
        <v>511</v>
      </c>
      <c r="DH7" s="744"/>
      <c r="DI7" s="744"/>
      <c r="DJ7" s="744"/>
      <c r="DK7" s="745"/>
      <c r="DL7" s="743" t="s">
        <v>511</v>
      </c>
      <c r="DM7" s="744"/>
      <c r="DN7" s="744"/>
      <c r="DO7" s="744"/>
      <c r="DP7" s="745"/>
      <c r="DQ7" s="743" t="s">
        <v>511</v>
      </c>
      <c r="DR7" s="744"/>
      <c r="DS7" s="744"/>
      <c r="DT7" s="744"/>
      <c r="DU7" s="745"/>
      <c r="DV7" s="746"/>
      <c r="DW7" s="747"/>
      <c r="DX7" s="747"/>
      <c r="DY7" s="747"/>
      <c r="DZ7" s="748"/>
      <c r="EA7" s="234"/>
    </row>
    <row r="8" spans="1:131" s="235" customFormat="1" ht="26.25" customHeight="1" x14ac:dyDescent="0.15">
      <c r="A8" s="238">
        <v>2</v>
      </c>
      <c r="B8" s="749" t="s">
        <v>394</v>
      </c>
      <c r="C8" s="750"/>
      <c r="D8" s="750"/>
      <c r="E8" s="750"/>
      <c r="F8" s="750"/>
      <c r="G8" s="750"/>
      <c r="H8" s="750"/>
      <c r="I8" s="750"/>
      <c r="J8" s="750"/>
      <c r="K8" s="750"/>
      <c r="L8" s="750"/>
      <c r="M8" s="750"/>
      <c r="N8" s="750"/>
      <c r="O8" s="750"/>
      <c r="P8" s="751"/>
      <c r="Q8" s="752">
        <v>486</v>
      </c>
      <c r="R8" s="753"/>
      <c r="S8" s="753"/>
      <c r="T8" s="753"/>
      <c r="U8" s="753"/>
      <c r="V8" s="753">
        <v>306</v>
      </c>
      <c r="W8" s="753"/>
      <c r="X8" s="753"/>
      <c r="Y8" s="753"/>
      <c r="Z8" s="753"/>
      <c r="AA8" s="753">
        <v>180</v>
      </c>
      <c r="AB8" s="753"/>
      <c r="AC8" s="753"/>
      <c r="AD8" s="753"/>
      <c r="AE8" s="754"/>
      <c r="AF8" s="755">
        <v>180</v>
      </c>
      <c r="AG8" s="756"/>
      <c r="AH8" s="756"/>
      <c r="AI8" s="756"/>
      <c r="AJ8" s="757"/>
      <c r="AK8" s="758" t="s">
        <v>511</v>
      </c>
      <c r="AL8" s="759"/>
      <c r="AM8" s="759"/>
      <c r="AN8" s="759"/>
      <c r="AO8" s="759"/>
      <c r="AP8" s="759">
        <v>859</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588</v>
      </c>
      <c r="BT8" s="783"/>
      <c r="BU8" s="783"/>
      <c r="BV8" s="783"/>
      <c r="BW8" s="783"/>
      <c r="BX8" s="783"/>
      <c r="BY8" s="783"/>
      <c r="BZ8" s="783"/>
      <c r="CA8" s="783"/>
      <c r="CB8" s="783"/>
      <c r="CC8" s="783"/>
      <c r="CD8" s="783"/>
      <c r="CE8" s="783"/>
      <c r="CF8" s="783"/>
      <c r="CG8" s="784"/>
      <c r="CH8" s="785">
        <v>-4</v>
      </c>
      <c r="CI8" s="786"/>
      <c r="CJ8" s="786"/>
      <c r="CK8" s="786"/>
      <c r="CL8" s="787"/>
      <c r="CM8" s="785">
        <v>4</v>
      </c>
      <c r="CN8" s="786"/>
      <c r="CO8" s="786"/>
      <c r="CP8" s="786"/>
      <c r="CQ8" s="787"/>
      <c r="CR8" s="785">
        <v>10</v>
      </c>
      <c r="CS8" s="786"/>
      <c r="CT8" s="786"/>
      <c r="CU8" s="786"/>
      <c r="CV8" s="787"/>
      <c r="CW8" s="785" t="s">
        <v>511</v>
      </c>
      <c r="CX8" s="786"/>
      <c r="CY8" s="786"/>
      <c r="CZ8" s="786"/>
      <c r="DA8" s="787"/>
      <c r="DB8" s="785" t="s">
        <v>511</v>
      </c>
      <c r="DC8" s="786"/>
      <c r="DD8" s="786"/>
      <c r="DE8" s="786"/>
      <c r="DF8" s="787"/>
      <c r="DG8" s="785" t="s">
        <v>511</v>
      </c>
      <c r="DH8" s="786"/>
      <c r="DI8" s="786"/>
      <c r="DJ8" s="786"/>
      <c r="DK8" s="787"/>
      <c r="DL8" s="785" t="s">
        <v>511</v>
      </c>
      <c r="DM8" s="786"/>
      <c r="DN8" s="786"/>
      <c r="DO8" s="786"/>
      <c r="DP8" s="787"/>
      <c r="DQ8" s="785" t="s">
        <v>511</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589</v>
      </c>
      <c r="BT9" s="783"/>
      <c r="BU9" s="783"/>
      <c r="BV9" s="783"/>
      <c r="BW9" s="783"/>
      <c r="BX9" s="783"/>
      <c r="BY9" s="783"/>
      <c r="BZ9" s="783"/>
      <c r="CA9" s="783"/>
      <c r="CB9" s="783"/>
      <c r="CC9" s="783"/>
      <c r="CD9" s="783"/>
      <c r="CE9" s="783"/>
      <c r="CF9" s="783"/>
      <c r="CG9" s="784"/>
      <c r="CH9" s="785">
        <v>4</v>
      </c>
      <c r="CI9" s="786"/>
      <c r="CJ9" s="786"/>
      <c r="CK9" s="786"/>
      <c r="CL9" s="787"/>
      <c r="CM9" s="785">
        <v>101</v>
      </c>
      <c r="CN9" s="786"/>
      <c r="CO9" s="786"/>
      <c r="CP9" s="786"/>
      <c r="CQ9" s="787"/>
      <c r="CR9" s="785">
        <v>5</v>
      </c>
      <c r="CS9" s="786"/>
      <c r="CT9" s="786"/>
      <c r="CU9" s="786"/>
      <c r="CV9" s="787"/>
      <c r="CW9" s="785">
        <v>0</v>
      </c>
      <c r="CX9" s="786"/>
      <c r="CY9" s="786"/>
      <c r="CZ9" s="786"/>
      <c r="DA9" s="787"/>
      <c r="DB9" s="785" t="s">
        <v>511</v>
      </c>
      <c r="DC9" s="786"/>
      <c r="DD9" s="786"/>
      <c r="DE9" s="786"/>
      <c r="DF9" s="787"/>
      <c r="DG9" s="785" t="s">
        <v>511</v>
      </c>
      <c r="DH9" s="786"/>
      <c r="DI9" s="786"/>
      <c r="DJ9" s="786"/>
      <c r="DK9" s="787"/>
      <c r="DL9" s="785" t="s">
        <v>511</v>
      </c>
      <c r="DM9" s="786"/>
      <c r="DN9" s="786"/>
      <c r="DO9" s="786"/>
      <c r="DP9" s="787"/>
      <c r="DQ9" s="785" t="s">
        <v>511</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89680</v>
      </c>
      <c r="R23" s="793"/>
      <c r="S23" s="793"/>
      <c r="T23" s="793"/>
      <c r="U23" s="793"/>
      <c r="V23" s="793">
        <v>88067</v>
      </c>
      <c r="W23" s="793"/>
      <c r="X23" s="793"/>
      <c r="Y23" s="793"/>
      <c r="Z23" s="793"/>
      <c r="AA23" s="793">
        <v>1613</v>
      </c>
      <c r="AB23" s="793"/>
      <c r="AC23" s="793"/>
      <c r="AD23" s="793"/>
      <c r="AE23" s="794"/>
      <c r="AF23" s="795">
        <v>769</v>
      </c>
      <c r="AG23" s="793"/>
      <c r="AH23" s="793"/>
      <c r="AI23" s="793"/>
      <c r="AJ23" s="796"/>
      <c r="AK23" s="797"/>
      <c r="AL23" s="798"/>
      <c r="AM23" s="798"/>
      <c r="AN23" s="798"/>
      <c r="AO23" s="798"/>
      <c r="AP23" s="793">
        <v>80468</v>
      </c>
      <c r="AQ23" s="793"/>
      <c r="AR23" s="793"/>
      <c r="AS23" s="793"/>
      <c r="AT23" s="793"/>
      <c r="AU23" s="809"/>
      <c r="AV23" s="809"/>
      <c r="AW23" s="809"/>
      <c r="AX23" s="809"/>
      <c r="AY23" s="810"/>
      <c r="AZ23" s="811" t="s">
        <v>132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399</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376</v>
      </c>
      <c r="B26" s="730"/>
      <c r="C26" s="730"/>
      <c r="D26" s="730"/>
      <c r="E26" s="730"/>
      <c r="F26" s="730"/>
      <c r="G26" s="730"/>
      <c r="H26" s="730"/>
      <c r="I26" s="730"/>
      <c r="J26" s="730"/>
      <c r="K26" s="730"/>
      <c r="L26" s="730"/>
      <c r="M26" s="730"/>
      <c r="N26" s="730"/>
      <c r="O26" s="730"/>
      <c r="P26" s="731"/>
      <c r="Q26" s="725" t="s">
        <v>400</v>
      </c>
      <c r="R26" s="721"/>
      <c r="S26" s="721"/>
      <c r="T26" s="721"/>
      <c r="U26" s="722"/>
      <c r="V26" s="725" t="s">
        <v>401</v>
      </c>
      <c r="W26" s="721"/>
      <c r="X26" s="721"/>
      <c r="Y26" s="721"/>
      <c r="Z26" s="722"/>
      <c r="AA26" s="725" t="s">
        <v>402</v>
      </c>
      <c r="AB26" s="721"/>
      <c r="AC26" s="721"/>
      <c r="AD26" s="721"/>
      <c r="AE26" s="721"/>
      <c r="AF26" s="814" t="s">
        <v>403</v>
      </c>
      <c r="AG26" s="815"/>
      <c r="AH26" s="815"/>
      <c r="AI26" s="815"/>
      <c r="AJ26" s="816"/>
      <c r="AK26" s="721" t="s">
        <v>404</v>
      </c>
      <c r="AL26" s="721"/>
      <c r="AM26" s="721"/>
      <c r="AN26" s="721"/>
      <c r="AO26" s="722"/>
      <c r="AP26" s="725" t="s">
        <v>405</v>
      </c>
      <c r="AQ26" s="721"/>
      <c r="AR26" s="721"/>
      <c r="AS26" s="721"/>
      <c r="AT26" s="722"/>
      <c r="AU26" s="725" t="s">
        <v>406</v>
      </c>
      <c r="AV26" s="721"/>
      <c r="AW26" s="721"/>
      <c r="AX26" s="721"/>
      <c r="AY26" s="722"/>
      <c r="AZ26" s="725" t="s">
        <v>407</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408</v>
      </c>
      <c r="C28" s="761"/>
      <c r="D28" s="761"/>
      <c r="E28" s="761"/>
      <c r="F28" s="761"/>
      <c r="G28" s="761"/>
      <c r="H28" s="761"/>
      <c r="I28" s="761"/>
      <c r="J28" s="761"/>
      <c r="K28" s="761"/>
      <c r="L28" s="761"/>
      <c r="M28" s="761"/>
      <c r="N28" s="761"/>
      <c r="O28" s="761"/>
      <c r="P28" s="762"/>
      <c r="Q28" s="822">
        <v>19357</v>
      </c>
      <c r="R28" s="823"/>
      <c r="S28" s="823"/>
      <c r="T28" s="823"/>
      <c r="U28" s="823"/>
      <c r="V28" s="823">
        <v>18713</v>
      </c>
      <c r="W28" s="823"/>
      <c r="X28" s="823"/>
      <c r="Y28" s="823"/>
      <c r="Z28" s="823"/>
      <c r="AA28" s="823">
        <v>644</v>
      </c>
      <c r="AB28" s="823"/>
      <c r="AC28" s="823"/>
      <c r="AD28" s="823"/>
      <c r="AE28" s="824"/>
      <c r="AF28" s="825">
        <v>644</v>
      </c>
      <c r="AG28" s="823"/>
      <c r="AH28" s="823"/>
      <c r="AI28" s="823"/>
      <c r="AJ28" s="826"/>
      <c r="AK28" s="827">
        <v>1840</v>
      </c>
      <c r="AL28" s="828"/>
      <c r="AM28" s="828"/>
      <c r="AN28" s="828"/>
      <c r="AO28" s="828"/>
      <c r="AP28" s="828" t="s">
        <v>511</v>
      </c>
      <c r="AQ28" s="828"/>
      <c r="AR28" s="828"/>
      <c r="AS28" s="828"/>
      <c r="AT28" s="828"/>
      <c r="AU28" s="828" t="s">
        <v>511</v>
      </c>
      <c r="AV28" s="828"/>
      <c r="AW28" s="828"/>
      <c r="AX28" s="828"/>
      <c r="AY28" s="828"/>
      <c r="AZ28" s="829" t="s">
        <v>511</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409</v>
      </c>
      <c r="C29" s="750"/>
      <c r="D29" s="750"/>
      <c r="E29" s="750"/>
      <c r="F29" s="750"/>
      <c r="G29" s="750"/>
      <c r="H29" s="750"/>
      <c r="I29" s="750"/>
      <c r="J29" s="750"/>
      <c r="K29" s="750"/>
      <c r="L29" s="750"/>
      <c r="M29" s="750"/>
      <c r="N29" s="750"/>
      <c r="O29" s="750"/>
      <c r="P29" s="751"/>
      <c r="Q29" s="752">
        <v>20357</v>
      </c>
      <c r="R29" s="753"/>
      <c r="S29" s="753"/>
      <c r="T29" s="753"/>
      <c r="U29" s="753"/>
      <c r="V29" s="753">
        <v>19596</v>
      </c>
      <c r="W29" s="753"/>
      <c r="X29" s="753"/>
      <c r="Y29" s="753"/>
      <c r="Z29" s="753"/>
      <c r="AA29" s="753">
        <v>761</v>
      </c>
      <c r="AB29" s="753"/>
      <c r="AC29" s="753"/>
      <c r="AD29" s="753"/>
      <c r="AE29" s="754"/>
      <c r="AF29" s="755">
        <v>761</v>
      </c>
      <c r="AG29" s="756"/>
      <c r="AH29" s="756"/>
      <c r="AI29" s="756"/>
      <c r="AJ29" s="757"/>
      <c r="AK29" s="834">
        <v>3222</v>
      </c>
      <c r="AL29" s="830"/>
      <c r="AM29" s="830"/>
      <c r="AN29" s="830"/>
      <c r="AO29" s="830"/>
      <c r="AP29" s="830" t="s">
        <v>511</v>
      </c>
      <c r="AQ29" s="830"/>
      <c r="AR29" s="830"/>
      <c r="AS29" s="830"/>
      <c r="AT29" s="830"/>
      <c r="AU29" s="830" t="s">
        <v>511</v>
      </c>
      <c r="AV29" s="830"/>
      <c r="AW29" s="830"/>
      <c r="AX29" s="830"/>
      <c r="AY29" s="830"/>
      <c r="AZ29" s="831" t="s">
        <v>511</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410</v>
      </c>
      <c r="C30" s="750"/>
      <c r="D30" s="750"/>
      <c r="E30" s="750"/>
      <c r="F30" s="750"/>
      <c r="G30" s="750"/>
      <c r="H30" s="750"/>
      <c r="I30" s="750"/>
      <c r="J30" s="750"/>
      <c r="K30" s="750"/>
      <c r="L30" s="750"/>
      <c r="M30" s="750"/>
      <c r="N30" s="750"/>
      <c r="O30" s="750"/>
      <c r="P30" s="751"/>
      <c r="Q30" s="752">
        <v>2256</v>
      </c>
      <c r="R30" s="753"/>
      <c r="S30" s="753"/>
      <c r="T30" s="753"/>
      <c r="U30" s="753"/>
      <c r="V30" s="753">
        <v>2197</v>
      </c>
      <c r="W30" s="753"/>
      <c r="X30" s="753"/>
      <c r="Y30" s="753"/>
      <c r="Z30" s="753"/>
      <c r="AA30" s="753">
        <v>59</v>
      </c>
      <c r="AB30" s="753"/>
      <c r="AC30" s="753"/>
      <c r="AD30" s="753"/>
      <c r="AE30" s="754"/>
      <c r="AF30" s="755">
        <v>59</v>
      </c>
      <c r="AG30" s="756"/>
      <c r="AH30" s="756"/>
      <c r="AI30" s="756"/>
      <c r="AJ30" s="757"/>
      <c r="AK30" s="834">
        <v>622</v>
      </c>
      <c r="AL30" s="830"/>
      <c r="AM30" s="830"/>
      <c r="AN30" s="830"/>
      <c r="AO30" s="830"/>
      <c r="AP30" s="830" t="s">
        <v>511</v>
      </c>
      <c r="AQ30" s="830"/>
      <c r="AR30" s="830"/>
      <c r="AS30" s="830"/>
      <c r="AT30" s="830"/>
      <c r="AU30" s="830" t="s">
        <v>511</v>
      </c>
      <c r="AV30" s="830"/>
      <c r="AW30" s="830"/>
      <c r="AX30" s="830"/>
      <c r="AY30" s="830"/>
      <c r="AZ30" s="831" t="s">
        <v>511</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411</v>
      </c>
      <c r="C31" s="750"/>
      <c r="D31" s="750"/>
      <c r="E31" s="750"/>
      <c r="F31" s="750"/>
      <c r="G31" s="750"/>
      <c r="H31" s="750"/>
      <c r="I31" s="750"/>
      <c r="J31" s="750"/>
      <c r="K31" s="750"/>
      <c r="L31" s="750"/>
      <c r="M31" s="750"/>
      <c r="N31" s="750"/>
      <c r="O31" s="750"/>
      <c r="P31" s="751"/>
      <c r="Q31" s="752">
        <v>3803</v>
      </c>
      <c r="R31" s="753"/>
      <c r="S31" s="753"/>
      <c r="T31" s="753"/>
      <c r="U31" s="753"/>
      <c r="V31" s="753">
        <v>3464</v>
      </c>
      <c r="W31" s="753"/>
      <c r="X31" s="753"/>
      <c r="Y31" s="753"/>
      <c r="Z31" s="753"/>
      <c r="AA31" s="753">
        <v>339</v>
      </c>
      <c r="AB31" s="753"/>
      <c r="AC31" s="753"/>
      <c r="AD31" s="753"/>
      <c r="AE31" s="754"/>
      <c r="AF31" s="755">
        <v>5143</v>
      </c>
      <c r="AG31" s="756"/>
      <c r="AH31" s="756"/>
      <c r="AI31" s="756"/>
      <c r="AJ31" s="757"/>
      <c r="AK31" s="834">
        <v>229</v>
      </c>
      <c r="AL31" s="830"/>
      <c r="AM31" s="830"/>
      <c r="AN31" s="830"/>
      <c r="AO31" s="830"/>
      <c r="AP31" s="830">
        <v>15497</v>
      </c>
      <c r="AQ31" s="830"/>
      <c r="AR31" s="830"/>
      <c r="AS31" s="830"/>
      <c r="AT31" s="830"/>
      <c r="AU31" s="830">
        <v>2015</v>
      </c>
      <c r="AV31" s="830"/>
      <c r="AW31" s="830"/>
      <c r="AX31" s="830"/>
      <c r="AY31" s="830"/>
      <c r="AZ31" s="831" t="s">
        <v>511</v>
      </c>
      <c r="BA31" s="831"/>
      <c r="BB31" s="831"/>
      <c r="BC31" s="831"/>
      <c r="BD31" s="831"/>
      <c r="BE31" s="832" t="s">
        <v>577</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412</v>
      </c>
      <c r="C32" s="750"/>
      <c r="D32" s="750"/>
      <c r="E32" s="750"/>
      <c r="F32" s="750"/>
      <c r="G32" s="750"/>
      <c r="H32" s="750"/>
      <c r="I32" s="750"/>
      <c r="J32" s="750"/>
      <c r="K32" s="750"/>
      <c r="L32" s="750"/>
      <c r="M32" s="750"/>
      <c r="N32" s="750"/>
      <c r="O32" s="750"/>
      <c r="P32" s="751"/>
      <c r="Q32" s="752">
        <v>5219</v>
      </c>
      <c r="R32" s="753"/>
      <c r="S32" s="753"/>
      <c r="T32" s="753"/>
      <c r="U32" s="753"/>
      <c r="V32" s="753">
        <v>4990</v>
      </c>
      <c r="W32" s="753"/>
      <c r="X32" s="753"/>
      <c r="Y32" s="753"/>
      <c r="Z32" s="753"/>
      <c r="AA32" s="753">
        <v>229</v>
      </c>
      <c r="AB32" s="753"/>
      <c r="AC32" s="753"/>
      <c r="AD32" s="753"/>
      <c r="AE32" s="754"/>
      <c r="AF32" s="755">
        <v>1547</v>
      </c>
      <c r="AG32" s="756"/>
      <c r="AH32" s="756"/>
      <c r="AI32" s="756"/>
      <c r="AJ32" s="757"/>
      <c r="AK32" s="834">
        <v>1758</v>
      </c>
      <c r="AL32" s="830"/>
      <c r="AM32" s="830"/>
      <c r="AN32" s="830"/>
      <c r="AO32" s="830"/>
      <c r="AP32" s="830">
        <v>31497</v>
      </c>
      <c r="AQ32" s="830"/>
      <c r="AR32" s="830"/>
      <c r="AS32" s="830"/>
      <c r="AT32" s="830"/>
      <c r="AU32" s="830">
        <v>11937</v>
      </c>
      <c r="AV32" s="830"/>
      <c r="AW32" s="830"/>
      <c r="AX32" s="830"/>
      <c r="AY32" s="830"/>
      <c r="AZ32" s="831" t="s">
        <v>511</v>
      </c>
      <c r="BA32" s="831"/>
      <c r="BB32" s="831"/>
      <c r="BC32" s="831"/>
      <c r="BD32" s="831"/>
      <c r="BE32" s="832" t="s">
        <v>577</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396</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8155</v>
      </c>
      <c r="AG63" s="844"/>
      <c r="AH63" s="844"/>
      <c r="AI63" s="844"/>
      <c r="AJ63" s="845"/>
      <c r="AK63" s="846"/>
      <c r="AL63" s="841"/>
      <c r="AM63" s="841"/>
      <c r="AN63" s="841"/>
      <c r="AO63" s="841"/>
      <c r="AP63" s="844">
        <v>46994</v>
      </c>
      <c r="AQ63" s="844"/>
      <c r="AR63" s="844"/>
      <c r="AS63" s="844"/>
      <c r="AT63" s="844"/>
      <c r="AU63" s="844">
        <v>13952</v>
      </c>
      <c r="AV63" s="844"/>
      <c r="AW63" s="844"/>
      <c r="AX63" s="844"/>
      <c r="AY63" s="844"/>
      <c r="AZ63" s="848"/>
      <c r="BA63" s="848"/>
      <c r="BB63" s="848"/>
      <c r="BC63" s="848"/>
      <c r="BD63" s="848"/>
      <c r="BE63" s="849"/>
      <c r="BF63" s="849"/>
      <c r="BG63" s="849"/>
      <c r="BH63" s="849"/>
      <c r="BI63" s="850"/>
      <c r="BJ63" s="851" t="s">
        <v>132</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416</v>
      </c>
      <c r="B66" s="730"/>
      <c r="C66" s="730"/>
      <c r="D66" s="730"/>
      <c r="E66" s="730"/>
      <c r="F66" s="730"/>
      <c r="G66" s="730"/>
      <c r="H66" s="730"/>
      <c r="I66" s="730"/>
      <c r="J66" s="730"/>
      <c r="K66" s="730"/>
      <c r="L66" s="730"/>
      <c r="M66" s="730"/>
      <c r="N66" s="730"/>
      <c r="O66" s="730"/>
      <c r="P66" s="731"/>
      <c r="Q66" s="725" t="s">
        <v>400</v>
      </c>
      <c r="R66" s="721"/>
      <c r="S66" s="721"/>
      <c r="T66" s="721"/>
      <c r="U66" s="722"/>
      <c r="V66" s="725" t="s">
        <v>401</v>
      </c>
      <c r="W66" s="721"/>
      <c r="X66" s="721"/>
      <c r="Y66" s="721"/>
      <c r="Z66" s="722"/>
      <c r="AA66" s="725" t="s">
        <v>402</v>
      </c>
      <c r="AB66" s="721"/>
      <c r="AC66" s="721"/>
      <c r="AD66" s="721"/>
      <c r="AE66" s="722"/>
      <c r="AF66" s="854" t="s">
        <v>403</v>
      </c>
      <c r="AG66" s="815"/>
      <c r="AH66" s="815"/>
      <c r="AI66" s="815"/>
      <c r="AJ66" s="855"/>
      <c r="AK66" s="725" t="s">
        <v>417</v>
      </c>
      <c r="AL66" s="730"/>
      <c r="AM66" s="730"/>
      <c r="AN66" s="730"/>
      <c r="AO66" s="731"/>
      <c r="AP66" s="725" t="s">
        <v>405</v>
      </c>
      <c r="AQ66" s="721"/>
      <c r="AR66" s="721"/>
      <c r="AS66" s="721"/>
      <c r="AT66" s="722"/>
      <c r="AU66" s="725" t="s">
        <v>418</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578</v>
      </c>
      <c r="C68" s="870"/>
      <c r="D68" s="870"/>
      <c r="E68" s="870"/>
      <c r="F68" s="870"/>
      <c r="G68" s="870"/>
      <c r="H68" s="870"/>
      <c r="I68" s="870"/>
      <c r="J68" s="870"/>
      <c r="K68" s="870"/>
      <c r="L68" s="870"/>
      <c r="M68" s="870"/>
      <c r="N68" s="870"/>
      <c r="O68" s="870"/>
      <c r="P68" s="871"/>
      <c r="Q68" s="872">
        <v>2146</v>
      </c>
      <c r="R68" s="866"/>
      <c r="S68" s="866"/>
      <c r="T68" s="866"/>
      <c r="U68" s="866"/>
      <c r="V68" s="866">
        <v>2073</v>
      </c>
      <c r="W68" s="866"/>
      <c r="X68" s="866"/>
      <c r="Y68" s="866"/>
      <c r="Z68" s="866"/>
      <c r="AA68" s="866">
        <v>73</v>
      </c>
      <c r="AB68" s="866"/>
      <c r="AC68" s="866"/>
      <c r="AD68" s="866"/>
      <c r="AE68" s="866"/>
      <c r="AF68" s="866">
        <v>73</v>
      </c>
      <c r="AG68" s="866"/>
      <c r="AH68" s="866"/>
      <c r="AI68" s="866"/>
      <c r="AJ68" s="866"/>
      <c r="AK68" s="866">
        <v>120</v>
      </c>
      <c r="AL68" s="866"/>
      <c r="AM68" s="866"/>
      <c r="AN68" s="866"/>
      <c r="AO68" s="866"/>
      <c r="AP68" s="866">
        <v>1396</v>
      </c>
      <c r="AQ68" s="866"/>
      <c r="AR68" s="866"/>
      <c r="AS68" s="866"/>
      <c r="AT68" s="866"/>
      <c r="AU68" s="866" t="s">
        <v>511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579</v>
      </c>
      <c r="C69" s="874"/>
      <c r="D69" s="874"/>
      <c r="E69" s="874"/>
      <c r="F69" s="874"/>
      <c r="G69" s="874"/>
      <c r="H69" s="874"/>
      <c r="I69" s="874"/>
      <c r="J69" s="874"/>
      <c r="K69" s="874"/>
      <c r="L69" s="874"/>
      <c r="M69" s="874"/>
      <c r="N69" s="874"/>
      <c r="O69" s="874"/>
      <c r="P69" s="875"/>
      <c r="Q69" s="876">
        <v>4488</v>
      </c>
      <c r="R69" s="830"/>
      <c r="S69" s="830"/>
      <c r="T69" s="830"/>
      <c r="U69" s="830"/>
      <c r="V69" s="830">
        <v>4445</v>
      </c>
      <c r="W69" s="830"/>
      <c r="X69" s="830"/>
      <c r="Y69" s="830"/>
      <c r="Z69" s="830"/>
      <c r="AA69" s="830">
        <v>43</v>
      </c>
      <c r="AB69" s="830"/>
      <c r="AC69" s="830"/>
      <c r="AD69" s="830"/>
      <c r="AE69" s="830"/>
      <c r="AF69" s="830">
        <v>42</v>
      </c>
      <c r="AG69" s="830"/>
      <c r="AH69" s="830"/>
      <c r="AI69" s="830"/>
      <c r="AJ69" s="830"/>
      <c r="AK69" s="830">
        <v>130</v>
      </c>
      <c r="AL69" s="830"/>
      <c r="AM69" s="830"/>
      <c r="AN69" s="830"/>
      <c r="AO69" s="830"/>
      <c r="AP69" s="830">
        <v>2174</v>
      </c>
      <c r="AQ69" s="830"/>
      <c r="AR69" s="830"/>
      <c r="AS69" s="830"/>
      <c r="AT69" s="830"/>
      <c r="AU69" s="830">
        <v>1515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580</v>
      </c>
      <c r="C70" s="874"/>
      <c r="D70" s="874"/>
      <c r="E70" s="874"/>
      <c r="F70" s="874"/>
      <c r="G70" s="874"/>
      <c r="H70" s="874"/>
      <c r="I70" s="874"/>
      <c r="J70" s="874"/>
      <c r="K70" s="874"/>
      <c r="L70" s="874"/>
      <c r="M70" s="874"/>
      <c r="N70" s="874"/>
      <c r="O70" s="874"/>
      <c r="P70" s="875"/>
      <c r="Q70" s="876">
        <v>2406</v>
      </c>
      <c r="R70" s="830"/>
      <c r="S70" s="830"/>
      <c r="T70" s="830"/>
      <c r="U70" s="830"/>
      <c r="V70" s="830">
        <v>1838</v>
      </c>
      <c r="W70" s="830"/>
      <c r="X70" s="830"/>
      <c r="Y70" s="830"/>
      <c r="Z70" s="830"/>
      <c r="AA70" s="830">
        <v>568</v>
      </c>
      <c r="AB70" s="830"/>
      <c r="AC70" s="830"/>
      <c r="AD70" s="830"/>
      <c r="AE70" s="830"/>
      <c r="AF70" s="830">
        <v>6151</v>
      </c>
      <c r="AG70" s="830"/>
      <c r="AH70" s="830"/>
      <c r="AI70" s="830"/>
      <c r="AJ70" s="830"/>
      <c r="AK70" s="830" t="s">
        <v>511</v>
      </c>
      <c r="AL70" s="830"/>
      <c r="AM70" s="830"/>
      <c r="AN70" s="830"/>
      <c r="AO70" s="830"/>
      <c r="AP70" s="830">
        <v>2430</v>
      </c>
      <c r="AQ70" s="830"/>
      <c r="AR70" s="830"/>
      <c r="AS70" s="830"/>
      <c r="AT70" s="830"/>
      <c r="AU70" s="830" t="s">
        <v>511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581</v>
      </c>
      <c r="C71" s="874"/>
      <c r="D71" s="874"/>
      <c r="E71" s="874"/>
      <c r="F71" s="874"/>
      <c r="G71" s="874"/>
      <c r="H71" s="874"/>
      <c r="I71" s="874"/>
      <c r="J71" s="874"/>
      <c r="K71" s="874"/>
      <c r="L71" s="874"/>
      <c r="M71" s="874"/>
      <c r="N71" s="874"/>
      <c r="O71" s="874"/>
      <c r="P71" s="875"/>
      <c r="Q71" s="876">
        <v>369</v>
      </c>
      <c r="R71" s="830"/>
      <c r="S71" s="830"/>
      <c r="T71" s="830"/>
      <c r="U71" s="830"/>
      <c r="V71" s="830">
        <v>331</v>
      </c>
      <c r="W71" s="830"/>
      <c r="X71" s="830"/>
      <c r="Y71" s="830"/>
      <c r="Z71" s="830"/>
      <c r="AA71" s="830">
        <v>38</v>
      </c>
      <c r="AB71" s="830"/>
      <c r="AC71" s="830"/>
      <c r="AD71" s="830"/>
      <c r="AE71" s="830"/>
      <c r="AF71" s="830">
        <v>38</v>
      </c>
      <c r="AG71" s="830"/>
      <c r="AH71" s="830"/>
      <c r="AI71" s="830"/>
      <c r="AJ71" s="830"/>
      <c r="AK71" s="830">
        <v>44</v>
      </c>
      <c r="AL71" s="830"/>
      <c r="AM71" s="830"/>
      <c r="AN71" s="830"/>
      <c r="AO71" s="830"/>
      <c r="AP71" s="830" t="s">
        <v>511</v>
      </c>
      <c r="AQ71" s="830"/>
      <c r="AR71" s="830"/>
      <c r="AS71" s="830"/>
      <c r="AT71" s="830"/>
      <c r="AU71" s="830" t="s">
        <v>511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582</v>
      </c>
      <c r="C72" s="874"/>
      <c r="D72" s="874"/>
      <c r="E72" s="874"/>
      <c r="F72" s="874"/>
      <c r="G72" s="874"/>
      <c r="H72" s="874"/>
      <c r="I72" s="874"/>
      <c r="J72" s="874"/>
      <c r="K72" s="874"/>
      <c r="L72" s="874"/>
      <c r="M72" s="874"/>
      <c r="N72" s="874"/>
      <c r="O72" s="874"/>
      <c r="P72" s="875"/>
      <c r="Q72" s="876">
        <v>532</v>
      </c>
      <c r="R72" s="830"/>
      <c r="S72" s="830"/>
      <c r="T72" s="830"/>
      <c r="U72" s="830"/>
      <c r="V72" s="830">
        <v>514</v>
      </c>
      <c r="W72" s="830"/>
      <c r="X72" s="830"/>
      <c r="Y72" s="830"/>
      <c r="Z72" s="830"/>
      <c r="AA72" s="830">
        <v>17</v>
      </c>
      <c r="AB72" s="830"/>
      <c r="AC72" s="830"/>
      <c r="AD72" s="830"/>
      <c r="AE72" s="830"/>
      <c r="AF72" s="830">
        <v>17</v>
      </c>
      <c r="AG72" s="830"/>
      <c r="AH72" s="830"/>
      <c r="AI72" s="830"/>
      <c r="AJ72" s="830"/>
      <c r="AK72" s="830" t="s">
        <v>511</v>
      </c>
      <c r="AL72" s="830"/>
      <c r="AM72" s="830"/>
      <c r="AN72" s="830"/>
      <c r="AO72" s="830"/>
      <c r="AP72" s="830" t="s">
        <v>511</v>
      </c>
      <c r="AQ72" s="830"/>
      <c r="AR72" s="830"/>
      <c r="AS72" s="830"/>
      <c r="AT72" s="830"/>
      <c r="AU72" s="830" t="s">
        <v>511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583</v>
      </c>
      <c r="C73" s="874"/>
      <c r="D73" s="874"/>
      <c r="E73" s="874"/>
      <c r="F73" s="874"/>
      <c r="G73" s="874"/>
      <c r="H73" s="874"/>
      <c r="I73" s="874"/>
      <c r="J73" s="874"/>
      <c r="K73" s="874"/>
      <c r="L73" s="874"/>
      <c r="M73" s="874"/>
      <c r="N73" s="874"/>
      <c r="O73" s="874"/>
      <c r="P73" s="875"/>
      <c r="Q73" s="876">
        <v>170790</v>
      </c>
      <c r="R73" s="830"/>
      <c r="S73" s="830"/>
      <c r="T73" s="830"/>
      <c r="U73" s="830"/>
      <c r="V73" s="830">
        <v>165043</v>
      </c>
      <c r="W73" s="830"/>
      <c r="X73" s="830"/>
      <c r="Y73" s="830"/>
      <c r="Z73" s="830"/>
      <c r="AA73" s="830">
        <v>5747</v>
      </c>
      <c r="AB73" s="830"/>
      <c r="AC73" s="830"/>
      <c r="AD73" s="830"/>
      <c r="AE73" s="830"/>
      <c r="AF73" s="830">
        <v>5743</v>
      </c>
      <c r="AG73" s="830"/>
      <c r="AH73" s="830"/>
      <c r="AI73" s="830"/>
      <c r="AJ73" s="830"/>
      <c r="AK73" s="830">
        <v>6172</v>
      </c>
      <c r="AL73" s="830"/>
      <c r="AM73" s="830"/>
      <c r="AN73" s="830"/>
      <c r="AO73" s="830"/>
      <c r="AP73" s="830" t="s">
        <v>511</v>
      </c>
      <c r="AQ73" s="830"/>
      <c r="AR73" s="830"/>
      <c r="AS73" s="830"/>
      <c r="AT73" s="830"/>
      <c r="AU73" s="830" t="s">
        <v>511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584</v>
      </c>
      <c r="C74" s="874"/>
      <c r="D74" s="874"/>
      <c r="E74" s="874"/>
      <c r="F74" s="874"/>
      <c r="G74" s="874"/>
      <c r="H74" s="874"/>
      <c r="I74" s="874"/>
      <c r="J74" s="874"/>
      <c r="K74" s="874"/>
      <c r="L74" s="874"/>
      <c r="M74" s="874"/>
      <c r="N74" s="874"/>
      <c r="O74" s="874"/>
      <c r="P74" s="875"/>
      <c r="Q74" s="876">
        <v>7</v>
      </c>
      <c r="R74" s="830"/>
      <c r="S74" s="830"/>
      <c r="T74" s="830"/>
      <c r="U74" s="830"/>
      <c r="V74" s="830">
        <v>6</v>
      </c>
      <c r="W74" s="830"/>
      <c r="X74" s="830"/>
      <c r="Y74" s="830"/>
      <c r="Z74" s="830"/>
      <c r="AA74" s="830">
        <v>1</v>
      </c>
      <c r="AB74" s="830"/>
      <c r="AC74" s="830"/>
      <c r="AD74" s="830"/>
      <c r="AE74" s="830"/>
      <c r="AF74" s="830">
        <v>1</v>
      </c>
      <c r="AG74" s="830"/>
      <c r="AH74" s="830"/>
      <c r="AI74" s="830"/>
      <c r="AJ74" s="830"/>
      <c r="AK74" s="830" t="s">
        <v>511</v>
      </c>
      <c r="AL74" s="830"/>
      <c r="AM74" s="830"/>
      <c r="AN74" s="830"/>
      <c r="AO74" s="830"/>
      <c r="AP74" s="830" t="s">
        <v>511</v>
      </c>
      <c r="AQ74" s="830"/>
      <c r="AR74" s="830"/>
      <c r="AS74" s="830"/>
      <c r="AT74" s="830"/>
      <c r="AU74" s="830" t="s">
        <v>511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585</v>
      </c>
      <c r="C75" s="874"/>
      <c r="D75" s="874"/>
      <c r="E75" s="874"/>
      <c r="F75" s="874"/>
      <c r="G75" s="874"/>
      <c r="H75" s="874"/>
      <c r="I75" s="874"/>
      <c r="J75" s="874"/>
      <c r="K75" s="874"/>
      <c r="L75" s="874"/>
      <c r="M75" s="874"/>
      <c r="N75" s="874"/>
      <c r="O75" s="874"/>
      <c r="P75" s="875"/>
      <c r="Q75" s="877">
        <v>148</v>
      </c>
      <c r="R75" s="878"/>
      <c r="S75" s="878"/>
      <c r="T75" s="878"/>
      <c r="U75" s="834"/>
      <c r="V75" s="879">
        <v>138</v>
      </c>
      <c r="W75" s="878"/>
      <c r="X75" s="878"/>
      <c r="Y75" s="878"/>
      <c r="Z75" s="834"/>
      <c r="AA75" s="879">
        <v>10</v>
      </c>
      <c r="AB75" s="878"/>
      <c r="AC75" s="878"/>
      <c r="AD75" s="878"/>
      <c r="AE75" s="834"/>
      <c r="AF75" s="879">
        <v>10</v>
      </c>
      <c r="AG75" s="878"/>
      <c r="AH75" s="878"/>
      <c r="AI75" s="878"/>
      <c r="AJ75" s="834"/>
      <c r="AK75" s="879">
        <v>5</v>
      </c>
      <c r="AL75" s="878"/>
      <c r="AM75" s="878"/>
      <c r="AN75" s="878"/>
      <c r="AO75" s="834"/>
      <c r="AP75" s="879" t="s">
        <v>511</v>
      </c>
      <c r="AQ75" s="878"/>
      <c r="AR75" s="878"/>
      <c r="AS75" s="878"/>
      <c r="AT75" s="834"/>
      <c r="AU75" s="879" t="s">
        <v>511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586</v>
      </c>
      <c r="C76" s="874"/>
      <c r="D76" s="874"/>
      <c r="E76" s="874"/>
      <c r="F76" s="874"/>
      <c r="G76" s="874"/>
      <c r="H76" s="874"/>
      <c r="I76" s="874"/>
      <c r="J76" s="874"/>
      <c r="K76" s="874"/>
      <c r="L76" s="874"/>
      <c r="M76" s="874"/>
      <c r="N76" s="874"/>
      <c r="O76" s="874"/>
      <c r="P76" s="875"/>
      <c r="Q76" s="877">
        <v>818</v>
      </c>
      <c r="R76" s="878"/>
      <c r="S76" s="878"/>
      <c r="T76" s="878"/>
      <c r="U76" s="834"/>
      <c r="V76" s="879">
        <v>802</v>
      </c>
      <c r="W76" s="878"/>
      <c r="X76" s="878"/>
      <c r="Y76" s="878"/>
      <c r="Z76" s="834"/>
      <c r="AA76" s="879">
        <v>16</v>
      </c>
      <c r="AB76" s="878"/>
      <c r="AC76" s="878"/>
      <c r="AD76" s="878"/>
      <c r="AE76" s="834"/>
      <c r="AF76" s="879">
        <v>16</v>
      </c>
      <c r="AG76" s="878"/>
      <c r="AH76" s="878"/>
      <c r="AI76" s="878"/>
      <c r="AJ76" s="834"/>
      <c r="AK76" s="879">
        <v>32</v>
      </c>
      <c r="AL76" s="878"/>
      <c r="AM76" s="878"/>
      <c r="AN76" s="878"/>
      <c r="AO76" s="834"/>
      <c r="AP76" s="879" t="s">
        <v>511</v>
      </c>
      <c r="AQ76" s="878"/>
      <c r="AR76" s="878"/>
      <c r="AS76" s="878"/>
      <c r="AT76" s="834"/>
      <c r="AU76" s="879" t="s">
        <v>511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12091</v>
      </c>
      <c r="AG88" s="844"/>
      <c r="AH88" s="844"/>
      <c r="AI88" s="844"/>
      <c r="AJ88" s="844"/>
      <c r="AK88" s="841"/>
      <c r="AL88" s="841"/>
      <c r="AM88" s="841"/>
      <c r="AN88" s="841"/>
      <c r="AO88" s="841"/>
      <c r="AP88" s="844">
        <v>6000</v>
      </c>
      <c r="AQ88" s="844"/>
      <c r="AR88" s="844"/>
      <c r="AS88" s="844"/>
      <c r="AT88" s="844"/>
      <c r="AU88" s="844">
        <v>1515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25</v>
      </c>
      <c r="CS102" s="852"/>
      <c r="CT102" s="852"/>
      <c r="CU102" s="852"/>
      <c r="CV102" s="891"/>
      <c r="CW102" s="890">
        <v>0</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313</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313</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313</v>
      </c>
      <c r="DR109" s="893"/>
      <c r="DS109" s="893"/>
      <c r="DT109" s="893"/>
      <c r="DU109" s="894"/>
      <c r="DV109" s="892" t="s">
        <v>430</v>
      </c>
      <c r="DW109" s="893"/>
      <c r="DX109" s="893"/>
      <c r="DY109" s="893"/>
      <c r="DZ109" s="895"/>
    </row>
    <row r="110" spans="1:131" s="230" customFormat="1" ht="26.25" customHeight="1" x14ac:dyDescent="0.15">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8185245</v>
      </c>
      <c r="AB110" s="900"/>
      <c r="AC110" s="900"/>
      <c r="AD110" s="900"/>
      <c r="AE110" s="901"/>
      <c r="AF110" s="902">
        <v>8483040</v>
      </c>
      <c r="AG110" s="900"/>
      <c r="AH110" s="900"/>
      <c r="AI110" s="900"/>
      <c r="AJ110" s="901"/>
      <c r="AK110" s="902">
        <v>8637930</v>
      </c>
      <c r="AL110" s="900"/>
      <c r="AM110" s="900"/>
      <c r="AN110" s="900"/>
      <c r="AO110" s="901"/>
      <c r="AP110" s="903">
        <v>24.2</v>
      </c>
      <c r="AQ110" s="904"/>
      <c r="AR110" s="904"/>
      <c r="AS110" s="904"/>
      <c r="AT110" s="905"/>
      <c r="AU110" s="906" t="s">
        <v>75</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83898061</v>
      </c>
      <c r="BR110" s="931"/>
      <c r="BS110" s="931"/>
      <c r="BT110" s="931"/>
      <c r="BU110" s="931"/>
      <c r="BV110" s="931">
        <v>82554390</v>
      </c>
      <c r="BW110" s="931"/>
      <c r="BX110" s="931"/>
      <c r="BY110" s="931"/>
      <c r="BZ110" s="931"/>
      <c r="CA110" s="931">
        <v>80467697</v>
      </c>
      <c r="CB110" s="931"/>
      <c r="CC110" s="931"/>
      <c r="CD110" s="931"/>
      <c r="CE110" s="931"/>
      <c r="CF110" s="944">
        <v>225.4</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436</v>
      </c>
      <c r="DH110" s="931"/>
      <c r="DI110" s="931"/>
      <c r="DJ110" s="931"/>
      <c r="DK110" s="931"/>
      <c r="DL110" s="931" t="s">
        <v>132</v>
      </c>
      <c r="DM110" s="931"/>
      <c r="DN110" s="931"/>
      <c r="DO110" s="931"/>
      <c r="DP110" s="931"/>
      <c r="DQ110" s="931" t="s">
        <v>437</v>
      </c>
      <c r="DR110" s="931"/>
      <c r="DS110" s="931"/>
      <c r="DT110" s="931"/>
      <c r="DU110" s="931"/>
      <c r="DV110" s="932" t="s">
        <v>132</v>
      </c>
      <c r="DW110" s="932"/>
      <c r="DX110" s="932"/>
      <c r="DY110" s="932"/>
      <c r="DZ110" s="933"/>
    </row>
    <row r="111" spans="1:131" s="230" customFormat="1" ht="26.25" customHeight="1" x14ac:dyDescent="0.15">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437</v>
      </c>
      <c r="AB111" s="938"/>
      <c r="AC111" s="938"/>
      <c r="AD111" s="938"/>
      <c r="AE111" s="939"/>
      <c r="AF111" s="940" t="s">
        <v>132</v>
      </c>
      <c r="AG111" s="938"/>
      <c r="AH111" s="938"/>
      <c r="AI111" s="938"/>
      <c r="AJ111" s="939"/>
      <c r="AK111" s="940" t="s">
        <v>437</v>
      </c>
      <c r="AL111" s="938"/>
      <c r="AM111" s="938"/>
      <c r="AN111" s="938"/>
      <c r="AO111" s="939"/>
      <c r="AP111" s="941" t="s">
        <v>439</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436</v>
      </c>
      <c r="BR111" s="926"/>
      <c r="BS111" s="926"/>
      <c r="BT111" s="926"/>
      <c r="BU111" s="926"/>
      <c r="BV111" s="926" t="s">
        <v>132</v>
      </c>
      <c r="BW111" s="926"/>
      <c r="BX111" s="926"/>
      <c r="BY111" s="926"/>
      <c r="BZ111" s="926"/>
      <c r="CA111" s="926" t="s">
        <v>132</v>
      </c>
      <c r="CB111" s="926"/>
      <c r="CC111" s="926"/>
      <c r="CD111" s="926"/>
      <c r="CE111" s="926"/>
      <c r="CF111" s="920" t="s">
        <v>436</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132</v>
      </c>
      <c r="DH111" s="926"/>
      <c r="DI111" s="926"/>
      <c r="DJ111" s="926"/>
      <c r="DK111" s="926"/>
      <c r="DL111" s="926" t="s">
        <v>132</v>
      </c>
      <c r="DM111" s="926"/>
      <c r="DN111" s="926"/>
      <c r="DO111" s="926"/>
      <c r="DP111" s="926"/>
      <c r="DQ111" s="926" t="s">
        <v>439</v>
      </c>
      <c r="DR111" s="926"/>
      <c r="DS111" s="926"/>
      <c r="DT111" s="926"/>
      <c r="DU111" s="926"/>
      <c r="DV111" s="927" t="s">
        <v>132</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132</v>
      </c>
      <c r="AB112" s="959"/>
      <c r="AC112" s="959"/>
      <c r="AD112" s="959"/>
      <c r="AE112" s="960"/>
      <c r="AF112" s="961" t="s">
        <v>132</v>
      </c>
      <c r="AG112" s="959"/>
      <c r="AH112" s="959"/>
      <c r="AI112" s="959"/>
      <c r="AJ112" s="960"/>
      <c r="AK112" s="961" t="s">
        <v>132</v>
      </c>
      <c r="AL112" s="959"/>
      <c r="AM112" s="959"/>
      <c r="AN112" s="959"/>
      <c r="AO112" s="960"/>
      <c r="AP112" s="962" t="s">
        <v>132</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16828392</v>
      </c>
      <c r="BR112" s="926"/>
      <c r="BS112" s="926"/>
      <c r="BT112" s="926"/>
      <c r="BU112" s="926"/>
      <c r="BV112" s="926">
        <v>15850459</v>
      </c>
      <c r="BW112" s="926"/>
      <c r="BX112" s="926"/>
      <c r="BY112" s="926"/>
      <c r="BZ112" s="926"/>
      <c r="CA112" s="926">
        <v>13951883</v>
      </c>
      <c r="CB112" s="926"/>
      <c r="CC112" s="926"/>
      <c r="CD112" s="926"/>
      <c r="CE112" s="926"/>
      <c r="CF112" s="920">
        <v>39.1</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436</v>
      </c>
      <c r="DH112" s="926"/>
      <c r="DI112" s="926"/>
      <c r="DJ112" s="926"/>
      <c r="DK112" s="926"/>
      <c r="DL112" s="926" t="s">
        <v>132</v>
      </c>
      <c r="DM112" s="926"/>
      <c r="DN112" s="926"/>
      <c r="DO112" s="926"/>
      <c r="DP112" s="926"/>
      <c r="DQ112" s="926" t="s">
        <v>132</v>
      </c>
      <c r="DR112" s="926"/>
      <c r="DS112" s="926"/>
      <c r="DT112" s="926"/>
      <c r="DU112" s="926"/>
      <c r="DV112" s="927" t="s">
        <v>437</v>
      </c>
      <c r="DW112" s="927"/>
      <c r="DX112" s="927"/>
      <c r="DY112" s="927"/>
      <c r="DZ112" s="928"/>
    </row>
    <row r="113" spans="1:130" s="230" customFormat="1" ht="26.25" customHeight="1" x14ac:dyDescent="0.15">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1563562</v>
      </c>
      <c r="AB113" s="938"/>
      <c r="AC113" s="938"/>
      <c r="AD113" s="938"/>
      <c r="AE113" s="939"/>
      <c r="AF113" s="940">
        <v>1496590</v>
      </c>
      <c r="AG113" s="938"/>
      <c r="AH113" s="938"/>
      <c r="AI113" s="938"/>
      <c r="AJ113" s="939"/>
      <c r="AK113" s="940">
        <v>1323688</v>
      </c>
      <c r="AL113" s="938"/>
      <c r="AM113" s="938"/>
      <c r="AN113" s="938"/>
      <c r="AO113" s="939"/>
      <c r="AP113" s="941">
        <v>3.7</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1727285</v>
      </c>
      <c r="BR113" s="926"/>
      <c r="BS113" s="926"/>
      <c r="BT113" s="926"/>
      <c r="BU113" s="926"/>
      <c r="BV113" s="926">
        <v>1630123</v>
      </c>
      <c r="BW113" s="926"/>
      <c r="BX113" s="926"/>
      <c r="BY113" s="926"/>
      <c r="BZ113" s="926"/>
      <c r="CA113" s="926">
        <v>1515444</v>
      </c>
      <c r="CB113" s="926"/>
      <c r="CC113" s="926"/>
      <c r="CD113" s="926"/>
      <c r="CE113" s="926"/>
      <c r="CF113" s="920">
        <v>4.2</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437</v>
      </c>
      <c r="DH113" s="959"/>
      <c r="DI113" s="959"/>
      <c r="DJ113" s="959"/>
      <c r="DK113" s="960"/>
      <c r="DL113" s="961" t="s">
        <v>132</v>
      </c>
      <c r="DM113" s="959"/>
      <c r="DN113" s="959"/>
      <c r="DO113" s="959"/>
      <c r="DP113" s="960"/>
      <c r="DQ113" s="961" t="s">
        <v>132</v>
      </c>
      <c r="DR113" s="959"/>
      <c r="DS113" s="959"/>
      <c r="DT113" s="959"/>
      <c r="DU113" s="960"/>
      <c r="DV113" s="962" t="s">
        <v>437</v>
      </c>
      <c r="DW113" s="963"/>
      <c r="DX113" s="963"/>
      <c r="DY113" s="963"/>
      <c r="DZ113" s="964"/>
    </row>
    <row r="114" spans="1:130" s="230" customFormat="1" ht="26.25" customHeight="1" x14ac:dyDescent="0.15">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388425</v>
      </c>
      <c r="AB114" s="959"/>
      <c r="AC114" s="959"/>
      <c r="AD114" s="959"/>
      <c r="AE114" s="960"/>
      <c r="AF114" s="961">
        <v>367269</v>
      </c>
      <c r="AG114" s="959"/>
      <c r="AH114" s="959"/>
      <c r="AI114" s="959"/>
      <c r="AJ114" s="960"/>
      <c r="AK114" s="961">
        <v>327165</v>
      </c>
      <c r="AL114" s="959"/>
      <c r="AM114" s="959"/>
      <c r="AN114" s="959"/>
      <c r="AO114" s="960"/>
      <c r="AP114" s="962">
        <v>0.9</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7005890</v>
      </c>
      <c r="BR114" s="926"/>
      <c r="BS114" s="926"/>
      <c r="BT114" s="926"/>
      <c r="BU114" s="926"/>
      <c r="BV114" s="926">
        <v>6969502</v>
      </c>
      <c r="BW114" s="926"/>
      <c r="BX114" s="926"/>
      <c r="BY114" s="926"/>
      <c r="BZ114" s="926"/>
      <c r="CA114" s="926">
        <v>7283584</v>
      </c>
      <c r="CB114" s="926"/>
      <c r="CC114" s="926"/>
      <c r="CD114" s="926"/>
      <c r="CE114" s="926"/>
      <c r="CF114" s="920">
        <v>20.399999999999999</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132</v>
      </c>
      <c r="DH114" s="959"/>
      <c r="DI114" s="959"/>
      <c r="DJ114" s="959"/>
      <c r="DK114" s="960"/>
      <c r="DL114" s="961" t="s">
        <v>132</v>
      </c>
      <c r="DM114" s="959"/>
      <c r="DN114" s="959"/>
      <c r="DO114" s="959"/>
      <c r="DP114" s="960"/>
      <c r="DQ114" s="961" t="s">
        <v>132</v>
      </c>
      <c r="DR114" s="959"/>
      <c r="DS114" s="959"/>
      <c r="DT114" s="959"/>
      <c r="DU114" s="960"/>
      <c r="DV114" s="962" t="s">
        <v>439</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44402</v>
      </c>
      <c r="AB115" s="938"/>
      <c r="AC115" s="938"/>
      <c r="AD115" s="938"/>
      <c r="AE115" s="939"/>
      <c r="AF115" s="940">
        <v>151204</v>
      </c>
      <c r="AG115" s="938"/>
      <c r="AH115" s="938"/>
      <c r="AI115" s="938"/>
      <c r="AJ115" s="939"/>
      <c r="AK115" s="940">
        <v>54604</v>
      </c>
      <c r="AL115" s="938"/>
      <c r="AM115" s="938"/>
      <c r="AN115" s="938"/>
      <c r="AO115" s="939"/>
      <c r="AP115" s="941">
        <v>0.2</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437</v>
      </c>
      <c r="BR115" s="926"/>
      <c r="BS115" s="926"/>
      <c r="BT115" s="926"/>
      <c r="BU115" s="926"/>
      <c r="BV115" s="926" t="s">
        <v>132</v>
      </c>
      <c r="BW115" s="926"/>
      <c r="BX115" s="926"/>
      <c r="BY115" s="926"/>
      <c r="BZ115" s="926"/>
      <c r="CA115" s="926" t="s">
        <v>439</v>
      </c>
      <c r="CB115" s="926"/>
      <c r="CC115" s="926"/>
      <c r="CD115" s="926"/>
      <c r="CE115" s="926"/>
      <c r="CF115" s="920" t="s">
        <v>439</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437</v>
      </c>
      <c r="DM115" s="959"/>
      <c r="DN115" s="959"/>
      <c r="DO115" s="959"/>
      <c r="DP115" s="960"/>
      <c r="DQ115" s="961" t="s">
        <v>436</v>
      </c>
      <c r="DR115" s="959"/>
      <c r="DS115" s="959"/>
      <c r="DT115" s="959"/>
      <c r="DU115" s="960"/>
      <c r="DV115" s="962" t="s">
        <v>437</v>
      </c>
      <c r="DW115" s="963"/>
      <c r="DX115" s="963"/>
      <c r="DY115" s="963"/>
      <c r="DZ115" s="964"/>
    </row>
    <row r="116" spans="1:130" s="230" customFormat="1" ht="26.25" customHeight="1" x14ac:dyDescent="0.15">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132</v>
      </c>
      <c r="AB116" s="959"/>
      <c r="AC116" s="959"/>
      <c r="AD116" s="959"/>
      <c r="AE116" s="960"/>
      <c r="AF116" s="961" t="s">
        <v>132</v>
      </c>
      <c r="AG116" s="959"/>
      <c r="AH116" s="959"/>
      <c r="AI116" s="959"/>
      <c r="AJ116" s="960"/>
      <c r="AK116" s="961" t="s">
        <v>132</v>
      </c>
      <c r="AL116" s="959"/>
      <c r="AM116" s="959"/>
      <c r="AN116" s="959"/>
      <c r="AO116" s="960"/>
      <c r="AP116" s="962" t="s">
        <v>132</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437</v>
      </c>
      <c r="BR116" s="926"/>
      <c r="BS116" s="926"/>
      <c r="BT116" s="926"/>
      <c r="BU116" s="926"/>
      <c r="BV116" s="926" t="s">
        <v>132</v>
      </c>
      <c r="BW116" s="926"/>
      <c r="BX116" s="926"/>
      <c r="BY116" s="926"/>
      <c r="BZ116" s="926"/>
      <c r="CA116" s="926" t="s">
        <v>132</v>
      </c>
      <c r="CB116" s="926"/>
      <c r="CC116" s="926"/>
      <c r="CD116" s="926"/>
      <c r="CE116" s="926"/>
      <c r="CF116" s="920" t="s">
        <v>436</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132</v>
      </c>
      <c r="DH116" s="959"/>
      <c r="DI116" s="959"/>
      <c r="DJ116" s="959"/>
      <c r="DK116" s="960"/>
      <c r="DL116" s="961" t="s">
        <v>132</v>
      </c>
      <c r="DM116" s="959"/>
      <c r="DN116" s="959"/>
      <c r="DO116" s="959"/>
      <c r="DP116" s="960"/>
      <c r="DQ116" s="961" t="s">
        <v>132</v>
      </c>
      <c r="DR116" s="959"/>
      <c r="DS116" s="959"/>
      <c r="DT116" s="959"/>
      <c r="DU116" s="960"/>
      <c r="DV116" s="962" t="s">
        <v>132</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10181634</v>
      </c>
      <c r="AB117" s="979"/>
      <c r="AC117" s="979"/>
      <c r="AD117" s="979"/>
      <c r="AE117" s="980"/>
      <c r="AF117" s="981">
        <v>10498103</v>
      </c>
      <c r="AG117" s="979"/>
      <c r="AH117" s="979"/>
      <c r="AI117" s="979"/>
      <c r="AJ117" s="980"/>
      <c r="AK117" s="981">
        <v>10343387</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437</v>
      </c>
      <c r="BR117" s="926"/>
      <c r="BS117" s="926"/>
      <c r="BT117" s="926"/>
      <c r="BU117" s="926"/>
      <c r="BV117" s="926" t="s">
        <v>437</v>
      </c>
      <c r="BW117" s="926"/>
      <c r="BX117" s="926"/>
      <c r="BY117" s="926"/>
      <c r="BZ117" s="926"/>
      <c r="CA117" s="926" t="s">
        <v>132</v>
      </c>
      <c r="CB117" s="926"/>
      <c r="CC117" s="926"/>
      <c r="CD117" s="926"/>
      <c r="CE117" s="926"/>
      <c r="CF117" s="920" t="s">
        <v>437</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437</v>
      </c>
      <c r="DH117" s="959"/>
      <c r="DI117" s="959"/>
      <c r="DJ117" s="959"/>
      <c r="DK117" s="960"/>
      <c r="DL117" s="961" t="s">
        <v>439</v>
      </c>
      <c r="DM117" s="959"/>
      <c r="DN117" s="959"/>
      <c r="DO117" s="959"/>
      <c r="DP117" s="960"/>
      <c r="DQ117" s="961" t="s">
        <v>132</v>
      </c>
      <c r="DR117" s="959"/>
      <c r="DS117" s="959"/>
      <c r="DT117" s="959"/>
      <c r="DU117" s="960"/>
      <c r="DV117" s="962" t="s">
        <v>437</v>
      </c>
      <c r="DW117" s="963"/>
      <c r="DX117" s="963"/>
      <c r="DY117" s="963"/>
      <c r="DZ117" s="964"/>
    </row>
    <row r="118" spans="1:130" s="230" customFormat="1" ht="26.25" customHeight="1" x14ac:dyDescent="0.15">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313</v>
      </c>
      <c r="AL118" s="893"/>
      <c r="AM118" s="893"/>
      <c r="AN118" s="893"/>
      <c r="AO118" s="894"/>
      <c r="AP118" s="970" t="s">
        <v>430</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132</v>
      </c>
      <c r="BW118" s="1000"/>
      <c r="BX118" s="1000"/>
      <c r="BY118" s="1000"/>
      <c r="BZ118" s="1000"/>
      <c r="CA118" s="1000" t="s">
        <v>132</v>
      </c>
      <c r="CB118" s="1000"/>
      <c r="CC118" s="1000"/>
      <c r="CD118" s="1000"/>
      <c r="CE118" s="1000"/>
      <c r="CF118" s="920" t="s">
        <v>132</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437</v>
      </c>
      <c r="DM118" s="959"/>
      <c r="DN118" s="959"/>
      <c r="DO118" s="959"/>
      <c r="DP118" s="960"/>
      <c r="DQ118" s="961" t="s">
        <v>132</v>
      </c>
      <c r="DR118" s="959"/>
      <c r="DS118" s="959"/>
      <c r="DT118" s="959"/>
      <c r="DU118" s="960"/>
      <c r="DV118" s="962" t="s">
        <v>439</v>
      </c>
      <c r="DW118" s="963"/>
      <c r="DX118" s="963"/>
      <c r="DY118" s="963"/>
      <c r="DZ118" s="964"/>
    </row>
    <row r="119" spans="1:130" s="230" customFormat="1" ht="26.25" customHeight="1" x14ac:dyDescent="0.15">
      <c r="A119" s="1062"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132</v>
      </c>
      <c r="AB119" s="900"/>
      <c r="AC119" s="900"/>
      <c r="AD119" s="900"/>
      <c r="AE119" s="901"/>
      <c r="AF119" s="902" t="s">
        <v>439</v>
      </c>
      <c r="AG119" s="900"/>
      <c r="AH119" s="900"/>
      <c r="AI119" s="900"/>
      <c r="AJ119" s="901"/>
      <c r="AK119" s="902" t="s">
        <v>436</v>
      </c>
      <c r="AL119" s="900"/>
      <c r="AM119" s="900"/>
      <c r="AN119" s="900"/>
      <c r="AO119" s="901"/>
      <c r="AP119" s="903" t="s">
        <v>132</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463</v>
      </c>
      <c r="BP119" s="1005"/>
      <c r="BQ119" s="999">
        <v>109459628</v>
      </c>
      <c r="BR119" s="1000"/>
      <c r="BS119" s="1000"/>
      <c r="BT119" s="1000"/>
      <c r="BU119" s="1000"/>
      <c r="BV119" s="1000">
        <v>107004474</v>
      </c>
      <c r="BW119" s="1000"/>
      <c r="BX119" s="1000"/>
      <c r="BY119" s="1000"/>
      <c r="BZ119" s="1000"/>
      <c r="CA119" s="1000">
        <v>103218608</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132</v>
      </c>
      <c r="DH119" s="986"/>
      <c r="DI119" s="986"/>
      <c r="DJ119" s="986"/>
      <c r="DK119" s="987"/>
      <c r="DL119" s="985" t="s">
        <v>437</v>
      </c>
      <c r="DM119" s="986"/>
      <c r="DN119" s="986"/>
      <c r="DO119" s="986"/>
      <c r="DP119" s="987"/>
      <c r="DQ119" s="985" t="s">
        <v>132</v>
      </c>
      <c r="DR119" s="986"/>
      <c r="DS119" s="986"/>
      <c r="DT119" s="986"/>
      <c r="DU119" s="987"/>
      <c r="DV119" s="988" t="s">
        <v>132</v>
      </c>
      <c r="DW119" s="989"/>
      <c r="DX119" s="989"/>
      <c r="DY119" s="989"/>
      <c r="DZ119" s="990"/>
    </row>
    <row r="120" spans="1:130" s="230" customFormat="1" ht="26.25" customHeight="1" x14ac:dyDescent="0.15">
      <c r="A120" s="1063"/>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132</v>
      </c>
      <c r="AB120" s="959"/>
      <c r="AC120" s="959"/>
      <c r="AD120" s="959"/>
      <c r="AE120" s="960"/>
      <c r="AF120" s="961" t="s">
        <v>132</v>
      </c>
      <c r="AG120" s="959"/>
      <c r="AH120" s="959"/>
      <c r="AI120" s="959"/>
      <c r="AJ120" s="960"/>
      <c r="AK120" s="961" t="s">
        <v>132</v>
      </c>
      <c r="AL120" s="959"/>
      <c r="AM120" s="959"/>
      <c r="AN120" s="959"/>
      <c r="AO120" s="960"/>
      <c r="AP120" s="962" t="s">
        <v>437</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7185129</v>
      </c>
      <c r="BR120" s="931"/>
      <c r="BS120" s="931"/>
      <c r="BT120" s="931"/>
      <c r="BU120" s="931"/>
      <c r="BV120" s="931">
        <v>8053719</v>
      </c>
      <c r="BW120" s="931"/>
      <c r="BX120" s="931"/>
      <c r="BY120" s="931"/>
      <c r="BZ120" s="931"/>
      <c r="CA120" s="931">
        <v>9075482</v>
      </c>
      <c r="CB120" s="931"/>
      <c r="CC120" s="931"/>
      <c r="CD120" s="931"/>
      <c r="CE120" s="931"/>
      <c r="CF120" s="944">
        <v>25.4</v>
      </c>
      <c r="CG120" s="945"/>
      <c r="CH120" s="945"/>
      <c r="CI120" s="945"/>
      <c r="CJ120" s="945"/>
      <c r="CK120" s="1006" t="s">
        <v>467</v>
      </c>
      <c r="CL120" s="1007"/>
      <c r="CM120" s="1007"/>
      <c r="CN120" s="1007"/>
      <c r="CO120" s="1008"/>
      <c r="CP120" s="1014" t="s">
        <v>468</v>
      </c>
      <c r="CQ120" s="1015"/>
      <c r="CR120" s="1015"/>
      <c r="CS120" s="1015"/>
      <c r="CT120" s="1015"/>
      <c r="CU120" s="1015"/>
      <c r="CV120" s="1015"/>
      <c r="CW120" s="1015"/>
      <c r="CX120" s="1015"/>
      <c r="CY120" s="1015"/>
      <c r="CZ120" s="1015"/>
      <c r="DA120" s="1015"/>
      <c r="DB120" s="1015"/>
      <c r="DC120" s="1015"/>
      <c r="DD120" s="1015"/>
      <c r="DE120" s="1015"/>
      <c r="DF120" s="1016"/>
      <c r="DG120" s="930">
        <v>14153142</v>
      </c>
      <c r="DH120" s="931"/>
      <c r="DI120" s="931"/>
      <c r="DJ120" s="931"/>
      <c r="DK120" s="931"/>
      <c r="DL120" s="931">
        <v>12990303</v>
      </c>
      <c r="DM120" s="931"/>
      <c r="DN120" s="931"/>
      <c r="DO120" s="931"/>
      <c r="DP120" s="931"/>
      <c r="DQ120" s="931">
        <v>11937254</v>
      </c>
      <c r="DR120" s="931"/>
      <c r="DS120" s="931"/>
      <c r="DT120" s="931"/>
      <c r="DU120" s="931"/>
      <c r="DV120" s="932">
        <v>33.4</v>
      </c>
      <c r="DW120" s="932"/>
      <c r="DX120" s="932"/>
      <c r="DY120" s="932"/>
      <c r="DZ120" s="933"/>
    </row>
    <row r="121" spans="1:130" s="230" customFormat="1" ht="26.25" customHeight="1" x14ac:dyDescent="0.15">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436</v>
      </c>
      <c r="AB121" s="959"/>
      <c r="AC121" s="959"/>
      <c r="AD121" s="959"/>
      <c r="AE121" s="960"/>
      <c r="AF121" s="961" t="s">
        <v>132</v>
      </c>
      <c r="AG121" s="959"/>
      <c r="AH121" s="959"/>
      <c r="AI121" s="959"/>
      <c r="AJ121" s="960"/>
      <c r="AK121" s="961" t="s">
        <v>132</v>
      </c>
      <c r="AL121" s="959"/>
      <c r="AM121" s="959"/>
      <c r="AN121" s="959"/>
      <c r="AO121" s="960"/>
      <c r="AP121" s="962" t="s">
        <v>132</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8274257</v>
      </c>
      <c r="BR121" s="926"/>
      <c r="BS121" s="926"/>
      <c r="BT121" s="926"/>
      <c r="BU121" s="926"/>
      <c r="BV121" s="926">
        <v>8037739</v>
      </c>
      <c r="BW121" s="926"/>
      <c r="BX121" s="926"/>
      <c r="BY121" s="926"/>
      <c r="BZ121" s="926"/>
      <c r="CA121" s="926">
        <v>7545377</v>
      </c>
      <c r="CB121" s="926"/>
      <c r="CC121" s="926"/>
      <c r="CD121" s="926"/>
      <c r="CE121" s="926"/>
      <c r="CF121" s="920">
        <v>21.1</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1863279</v>
      </c>
      <c r="DH121" s="926"/>
      <c r="DI121" s="926"/>
      <c r="DJ121" s="926"/>
      <c r="DK121" s="926"/>
      <c r="DL121" s="926">
        <v>2097818</v>
      </c>
      <c r="DM121" s="926"/>
      <c r="DN121" s="926"/>
      <c r="DO121" s="926"/>
      <c r="DP121" s="926"/>
      <c r="DQ121" s="926">
        <v>2014629</v>
      </c>
      <c r="DR121" s="926"/>
      <c r="DS121" s="926"/>
      <c r="DT121" s="926"/>
      <c r="DU121" s="926"/>
      <c r="DV121" s="927">
        <v>5.6</v>
      </c>
      <c r="DW121" s="927"/>
      <c r="DX121" s="927"/>
      <c r="DY121" s="927"/>
      <c r="DZ121" s="928"/>
    </row>
    <row r="122" spans="1:130" s="230" customFormat="1" ht="26.25" customHeight="1" x14ac:dyDescent="0.15">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132</v>
      </c>
      <c r="AB122" s="959"/>
      <c r="AC122" s="959"/>
      <c r="AD122" s="959"/>
      <c r="AE122" s="960"/>
      <c r="AF122" s="961" t="s">
        <v>132</v>
      </c>
      <c r="AG122" s="959"/>
      <c r="AH122" s="959"/>
      <c r="AI122" s="959"/>
      <c r="AJ122" s="960"/>
      <c r="AK122" s="961" t="s">
        <v>132</v>
      </c>
      <c r="AL122" s="959"/>
      <c r="AM122" s="959"/>
      <c r="AN122" s="959"/>
      <c r="AO122" s="960"/>
      <c r="AP122" s="962" t="s">
        <v>132</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76807608</v>
      </c>
      <c r="BR122" s="1000"/>
      <c r="BS122" s="1000"/>
      <c r="BT122" s="1000"/>
      <c r="BU122" s="1000"/>
      <c r="BV122" s="1000">
        <v>73459088</v>
      </c>
      <c r="BW122" s="1000"/>
      <c r="BX122" s="1000"/>
      <c r="BY122" s="1000"/>
      <c r="BZ122" s="1000"/>
      <c r="CA122" s="1000">
        <v>69860415</v>
      </c>
      <c r="CB122" s="1000"/>
      <c r="CC122" s="1000"/>
      <c r="CD122" s="1000"/>
      <c r="CE122" s="1000"/>
      <c r="CF122" s="1017">
        <v>195.7</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63"/>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439</v>
      </c>
      <c r="AB123" s="959"/>
      <c r="AC123" s="959"/>
      <c r="AD123" s="959"/>
      <c r="AE123" s="960"/>
      <c r="AF123" s="961" t="s">
        <v>132</v>
      </c>
      <c r="AG123" s="959"/>
      <c r="AH123" s="959"/>
      <c r="AI123" s="959"/>
      <c r="AJ123" s="960"/>
      <c r="AK123" s="961" t="s">
        <v>132</v>
      </c>
      <c r="AL123" s="959"/>
      <c r="AM123" s="959"/>
      <c r="AN123" s="959"/>
      <c r="AO123" s="960"/>
      <c r="AP123" s="962" t="s">
        <v>439</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473</v>
      </c>
      <c r="BP123" s="1005"/>
      <c r="BQ123" s="1035">
        <v>92266994</v>
      </c>
      <c r="BR123" s="1036"/>
      <c r="BS123" s="1036"/>
      <c r="BT123" s="1036"/>
      <c r="BU123" s="1036"/>
      <c r="BV123" s="1036">
        <v>89550546</v>
      </c>
      <c r="BW123" s="1036"/>
      <c r="BX123" s="1036"/>
      <c r="BY123" s="1036"/>
      <c r="BZ123" s="1036"/>
      <c r="CA123" s="1036">
        <v>86481274</v>
      </c>
      <c r="CB123" s="1036"/>
      <c r="CC123" s="1036"/>
      <c r="CD123" s="1036"/>
      <c r="CE123" s="1036"/>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63"/>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439</v>
      </c>
      <c r="AB124" s="959"/>
      <c r="AC124" s="959"/>
      <c r="AD124" s="959"/>
      <c r="AE124" s="960"/>
      <c r="AF124" s="961" t="s">
        <v>132</v>
      </c>
      <c r="AG124" s="959"/>
      <c r="AH124" s="959"/>
      <c r="AI124" s="959"/>
      <c r="AJ124" s="960"/>
      <c r="AK124" s="961" t="s">
        <v>439</v>
      </c>
      <c r="AL124" s="959"/>
      <c r="AM124" s="959"/>
      <c r="AN124" s="959"/>
      <c r="AO124" s="960"/>
      <c r="AP124" s="962" t="s">
        <v>132</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48.6</v>
      </c>
      <c r="BR124" s="1027"/>
      <c r="BS124" s="1027"/>
      <c r="BT124" s="1027"/>
      <c r="BU124" s="1027"/>
      <c r="BV124" s="1027">
        <v>47.4</v>
      </c>
      <c r="BW124" s="1027"/>
      <c r="BX124" s="1027"/>
      <c r="BY124" s="1027"/>
      <c r="BZ124" s="1027"/>
      <c r="CA124" s="1027">
        <v>46.8</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v>811971</v>
      </c>
      <c r="DH124" s="986"/>
      <c r="DI124" s="986"/>
      <c r="DJ124" s="986"/>
      <c r="DK124" s="987"/>
      <c r="DL124" s="985">
        <v>762338</v>
      </c>
      <c r="DM124" s="986"/>
      <c r="DN124" s="986"/>
      <c r="DO124" s="986"/>
      <c r="DP124" s="987"/>
      <c r="DQ124" s="985" t="s">
        <v>132</v>
      </c>
      <c r="DR124" s="986"/>
      <c r="DS124" s="986"/>
      <c r="DT124" s="986"/>
      <c r="DU124" s="987"/>
      <c r="DV124" s="988" t="s">
        <v>439</v>
      </c>
      <c r="DW124" s="989"/>
      <c r="DX124" s="989"/>
      <c r="DY124" s="989"/>
      <c r="DZ124" s="990"/>
    </row>
    <row r="125" spans="1:130" s="230" customFormat="1" ht="26.25" customHeight="1" x14ac:dyDescent="0.15">
      <c r="A125" s="1063"/>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439</v>
      </c>
      <c r="AG125" s="959"/>
      <c r="AH125" s="959"/>
      <c r="AI125" s="959"/>
      <c r="AJ125" s="960"/>
      <c r="AK125" s="961" t="s">
        <v>439</v>
      </c>
      <c r="AL125" s="959"/>
      <c r="AM125" s="959"/>
      <c r="AN125" s="959"/>
      <c r="AO125" s="960"/>
      <c r="AP125" s="962" t="s">
        <v>439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439</v>
      </c>
      <c r="DH125" s="931"/>
      <c r="DI125" s="931"/>
      <c r="DJ125" s="931"/>
      <c r="DK125" s="931"/>
      <c r="DL125" s="931" t="s">
        <v>439</v>
      </c>
      <c r="DM125" s="931"/>
      <c r="DN125" s="931"/>
      <c r="DO125" s="931"/>
      <c r="DP125" s="931"/>
      <c r="DQ125" s="931" t="s">
        <v>439</v>
      </c>
      <c r="DR125" s="931"/>
      <c r="DS125" s="931"/>
      <c r="DT125" s="931"/>
      <c r="DU125" s="931"/>
      <c r="DV125" s="932" t="s">
        <v>439</v>
      </c>
      <c r="DW125" s="932"/>
      <c r="DX125" s="932"/>
      <c r="DY125" s="932"/>
      <c r="DZ125" s="933"/>
    </row>
    <row r="126" spans="1:130" s="230" customFormat="1" ht="26.25" customHeight="1" thickBot="1" x14ac:dyDescent="0.2">
      <c r="A126" s="1063"/>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22661</v>
      </c>
      <c r="AB126" s="959"/>
      <c r="AC126" s="959"/>
      <c r="AD126" s="959"/>
      <c r="AE126" s="960"/>
      <c r="AF126" s="961">
        <v>122469</v>
      </c>
      <c r="AG126" s="959"/>
      <c r="AH126" s="959"/>
      <c r="AI126" s="959"/>
      <c r="AJ126" s="960"/>
      <c r="AK126" s="961">
        <v>15119</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439</v>
      </c>
      <c r="DH126" s="926"/>
      <c r="DI126" s="926"/>
      <c r="DJ126" s="926"/>
      <c r="DK126" s="926"/>
      <c r="DL126" s="926" t="s">
        <v>439</v>
      </c>
      <c r="DM126" s="926"/>
      <c r="DN126" s="926"/>
      <c r="DO126" s="926"/>
      <c r="DP126" s="926"/>
      <c r="DQ126" s="926" t="s">
        <v>439</v>
      </c>
      <c r="DR126" s="926"/>
      <c r="DS126" s="926"/>
      <c r="DT126" s="926"/>
      <c r="DU126" s="926"/>
      <c r="DV126" s="927" t="s">
        <v>439</v>
      </c>
      <c r="DW126" s="927"/>
      <c r="DX126" s="927"/>
      <c r="DY126" s="927"/>
      <c r="DZ126" s="928"/>
    </row>
    <row r="127" spans="1:130" s="230" customFormat="1" ht="26.25" customHeight="1" x14ac:dyDescent="0.15">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21741</v>
      </c>
      <c r="AB127" s="959"/>
      <c r="AC127" s="959"/>
      <c r="AD127" s="959"/>
      <c r="AE127" s="960"/>
      <c r="AF127" s="961">
        <v>28735</v>
      </c>
      <c r="AG127" s="959"/>
      <c r="AH127" s="959"/>
      <c r="AI127" s="959"/>
      <c r="AJ127" s="960"/>
      <c r="AK127" s="961">
        <v>39485</v>
      </c>
      <c r="AL127" s="959"/>
      <c r="AM127" s="959"/>
      <c r="AN127" s="959"/>
      <c r="AO127" s="960"/>
      <c r="AP127" s="962">
        <v>0.1</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439</v>
      </c>
      <c r="DH127" s="926"/>
      <c r="DI127" s="926"/>
      <c r="DJ127" s="926"/>
      <c r="DK127" s="926"/>
      <c r="DL127" s="926" t="s">
        <v>439</v>
      </c>
      <c r="DM127" s="926"/>
      <c r="DN127" s="926"/>
      <c r="DO127" s="926"/>
      <c r="DP127" s="926"/>
      <c r="DQ127" s="926" t="s">
        <v>439</v>
      </c>
      <c r="DR127" s="926"/>
      <c r="DS127" s="926"/>
      <c r="DT127" s="926"/>
      <c r="DU127" s="926"/>
      <c r="DV127" s="927" t="s">
        <v>439</v>
      </c>
      <c r="DW127" s="927"/>
      <c r="DX127" s="927"/>
      <c r="DY127" s="927"/>
      <c r="DZ127" s="928"/>
    </row>
    <row r="128" spans="1:130" s="230" customFormat="1" ht="26.25" customHeight="1" thickBot="1" x14ac:dyDescent="0.2">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897005</v>
      </c>
      <c r="AB128" s="1052"/>
      <c r="AC128" s="1052"/>
      <c r="AD128" s="1052"/>
      <c r="AE128" s="1053"/>
      <c r="AF128" s="1054">
        <v>882011</v>
      </c>
      <c r="AG128" s="1052"/>
      <c r="AH128" s="1052"/>
      <c r="AI128" s="1052"/>
      <c r="AJ128" s="1053"/>
      <c r="AK128" s="1054">
        <v>896827</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436</v>
      </c>
      <c r="BG128" s="1059"/>
      <c r="BH128" s="1059"/>
      <c r="BI128" s="1059"/>
      <c r="BJ128" s="1059"/>
      <c r="BK128" s="1059"/>
      <c r="BL128" s="1060"/>
      <c r="BM128" s="1058">
        <v>11.39</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132</v>
      </c>
      <c r="DH128" s="1044"/>
      <c r="DI128" s="1044"/>
      <c r="DJ128" s="1044"/>
      <c r="DK128" s="1044"/>
      <c r="DL128" s="1044" t="s">
        <v>132</v>
      </c>
      <c r="DM128" s="1044"/>
      <c r="DN128" s="1044"/>
      <c r="DO128" s="1044"/>
      <c r="DP128" s="1044"/>
      <c r="DQ128" s="1044" t="s">
        <v>132</v>
      </c>
      <c r="DR128" s="1044"/>
      <c r="DS128" s="1044"/>
      <c r="DT128" s="1044"/>
      <c r="DU128" s="1044"/>
      <c r="DV128" s="1045" t="s">
        <v>132</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42413169</v>
      </c>
      <c r="AB129" s="959"/>
      <c r="AC129" s="959"/>
      <c r="AD129" s="959"/>
      <c r="AE129" s="960"/>
      <c r="AF129" s="961">
        <v>43958111</v>
      </c>
      <c r="AG129" s="959"/>
      <c r="AH129" s="959"/>
      <c r="AI129" s="959"/>
      <c r="AJ129" s="960"/>
      <c r="AK129" s="961">
        <v>42750689</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132</v>
      </c>
      <c r="BG129" s="1067"/>
      <c r="BH129" s="1067"/>
      <c r="BI129" s="1067"/>
      <c r="BJ129" s="1067"/>
      <c r="BK129" s="1067"/>
      <c r="BL129" s="1068"/>
      <c r="BM129" s="1066">
        <v>16.39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7103830</v>
      </c>
      <c r="AB130" s="959"/>
      <c r="AC130" s="959"/>
      <c r="AD130" s="959"/>
      <c r="AE130" s="960"/>
      <c r="AF130" s="961">
        <v>7174055</v>
      </c>
      <c r="AG130" s="959"/>
      <c r="AH130" s="959"/>
      <c r="AI130" s="959"/>
      <c r="AJ130" s="960"/>
      <c r="AK130" s="961">
        <v>7049489</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6.5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35309339</v>
      </c>
      <c r="AB131" s="986"/>
      <c r="AC131" s="986"/>
      <c r="AD131" s="986"/>
      <c r="AE131" s="987"/>
      <c r="AF131" s="985">
        <v>36784056</v>
      </c>
      <c r="AG131" s="986"/>
      <c r="AH131" s="986"/>
      <c r="AI131" s="986"/>
      <c r="AJ131" s="987"/>
      <c r="AK131" s="985">
        <v>35701200</v>
      </c>
      <c r="AL131" s="986"/>
      <c r="AM131" s="986"/>
      <c r="AN131" s="986"/>
      <c r="AO131" s="987"/>
      <c r="AP131" s="1110"/>
      <c r="AQ131" s="1111"/>
      <c r="AR131" s="1111"/>
      <c r="AS131" s="1111"/>
      <c r="AT131" s="1112"/>
      <c r="AU131" s="233"/>
      <c r="AV131" s="233"/>
      <c r="AW131" s="233"/>
      <c r="AX131" s="1083" t="s">
        <v>495</v>
      </c>
      <c r="AY131" s="740"/>
      <c r="AZ131" s="740"/>
      <c r="BA131" s="740"/>
      <c r="BB131" s="740"/>
      <c r="BC131" s="740"/>
      <c r="BD131" s="740"/>
      <c r="BE131" s="1042"/>
      <c r="BF131" s="1084">
        <v>46.8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6.1762668510000003</v>
      </c>
      <c r="AB132" s="1097"/>
      <c r="AC132" s="1097"/>
      <c r="AD132" s="1097"/>
      <c r="AE132" s="1098"/>
      <c r="AF132" s="1099">
        <v>6.638846461</v>
      </c>
      <c r="AG132" s="1097"/>
      <c r="AH132" s="1097"/>
      <c r="AI132" s="1097"/>
      <c r="AJ132" s="1098"/>
      <c r="AK132" s="1099">
        <v>6.7142589040000002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6.4</v>
      </c>
      <c r="AB133" s="1080"/>
      <c r="AC133" s="1080"/>
      <c r="AD133" s="1080"/>
      <c r="AE133" s="1081"/>
      <c r="AF133" s="1079">
        <v>6.4</v>
      </c>
      <c r="AG133" s="1080"/>
      <c r="AH133" s="1080"/>
      <c r="AI133" s="1080"/>
      <c r="AJ133" s="1081"/>
      <c r="AK133" s="1079">
        <v>6.5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Op63RdOJ7Vb17I3kHABlGrcAzvPL6wAgyuOE2NZz/vfwo6HOc8VuUDBjIfsxrL19tvlY0oZ6mRZsCCN111aeA==" saltValue="g9HUPUlnm6D5H4VmAMJT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election activeCell="AZ30" sqref="AZ30"/>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p7kVpyIgEhY0lKCvUYOtWWtU9GF1rSHcoEZclkfvFGMNT18NmoRJLqWOK1Fi1hAd2nDKWIBeN9knlvLB4Jd0Q==" saltValue="1isUugGyMNXvG4Rrb3gz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6" zoomScale="60" zoomScaleNormal="6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7KwOlkiIMt01SRSSGuO2zcgLFhMgQMj8MovmdIjypY/YSGkp+SrCGDDTRa1372T727BpUYgwVRUvLyf63Pufg==" saltValue="74O5210V9kaKsSeE3RzSf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9314073</v>
      </c>
      <c r="AP9" s="281">
        <v>56709</v>
      </c>
      <c r="AQ9" s="282">
        <v>67418</v>
      </c>
      <c r="AR9" s="283">
        <v>-15.9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1665182</v>
      </c>
      <c r="AP10" s="284">
        <v>10139</v>
      </c>
      <c r="AQ10" s="285">
        <v>4364</v>
      </c>
      <c r="AR10" s="286">
        <v>132.30000000000001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55479</v>
      </c>
      <c r="AP11" s="284">
        <v>338</v>
      </c>
      <c r="AQ11" s="285">
        <v>244</v>
      </c>
      <c r="AR11" s="286">
        <v>38.5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511</v>
      </c>
      <c r="AP12" s="284" t="s">
        <v>511</v>
      </c>
      <c r="AQ12" s="285" t="s">
        <v>511</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499839</v>
      </c>
      <c r="AP13" s="284">
        <v>3043</v>
      </c>
      <c r="AQ13" s="285">
        <v>2903</v>
      </c>
      <c r="AR13" s="286">
        <v>4.8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220057</v>
      </c>
      <c r="AP14" s="284">
        <v>1340</v>
      </c>
      <c r="AQ14" s="285">
        <v>1051</v>
      </c>
      <c r="AR14" s="286">
        <v>27.5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-481844</v>
      </c>
      <c r="AP15" s="284">
        <v>-2934</v>
      </c>
      <c r="AQ15" s="285">
        <v>-4452</v>
      </c>
      <c r="AR15" s="286">
        <v>-34.1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11272786</v>
      </c>
      <c r="AP16" s="284">
        <v>68635</v>
      </c>
      <c r="AQ16" s="285">
        <v>71528</v>
      </c>
      <c r="AR16" s="286">
        <v>-4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6.45</v>
      </c>
      <c r="AP21" s="298">
        <v>7.12</v>
      </c>
      <c r="AQ21" s="299">
        <v>-0.67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94.4</v>
      </c>
      <c r="AP22" s="303">
        <v>97.3</v>
      </c>
      <c r="AQ22" s="304">
        <v>-2.9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8637930</v>
      </c>
      <c r="AP32" s="312">
        <v>52592</v>
      </c>
      <c r="AQ32" s="313">
        <v>49163</v>
      </c>
      <c r="AR32" s="314">
        <v>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511</v>
      </c>
      <c r="AP34" s="312" t="s">
        <v>511</v>
      </c>
      <c r="AQ34" s="313" t="s">
        <v>511</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1323688</v>
      </c>
      <c r="AP35" s="312">
        <v>8059</v>
      </c>
      <c r="AQ35" s="313">
        <v>7104</v>
      </c>
      <c r="AR35" s="314">
        <v>13.4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327165</v>
      </c>
      <c r="AP36" s="312">
        <v>1992</v>
      </c>
      <c r="AQ36" s="313">
        <v>1181</v>
      </c>
      <c r="AR36" s="314">
        <v>68.7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v>54604</v>
      </c>
      <c r="AP37" s="312">
        <v>332</v>
      </c>
      <c r="AQ37" s="313">
        <v>1435</v>
      </c>
      <c r="AR37" s="314">
        <v>-76.900000000000006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511</v>
      </c>
      <c r="AP38" s="315" t="s">
        <v>511</v>
      </c>
      <c r="AQ38" s="316">
        <v>0</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-896827</v>
      </c>
      <c r="AP39" s="312">
        <v>-5460</v>
      </c>
      <c r="AQ39" s="313">
        <v>-8165</v>
      </c>
      <c r="AR39" s="314">
        <v>-33.1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-7049489</v>
      </c>
      <c r="AP40" s="312">
        <v>-42921</v>
      </c>
      <c r="AQ40" s="313">
        <v>-35230</v>
      </c>
      <c r="AR40" s="314">
        <v>21.8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2397071</v>
      </c>
      <c r="AP41" s="312">
        <v>14595</v>
      </c>
      <c r="AQ41" s="313">
        <v>15488</v>
      </c>
      <c r="AR41" s="314">
        <v>-5.8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7060938</v>
      </c>
      <c r="AN51" s="334">
        <v>41045</v>
      </c>
      <c r="AO51" s="335">
        <v>-39</v>
      </c>
      <c r="AP51" s="336">
        <v>44366</v>
      </c>
      <c r="AQ51" s="337">
        <v>-18.2</v>
      </c>
      <c r="AR51" s="338">
        <v>-20.8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2833194</v>
      </c>
      <c r="AN52" s="342">
        <v>16469</v>
      </c>
      <c r="AO52" s="343">
        <v>-45.9</v>
      </c>
      <c r="AP52" s="344">
        <v>23234</v>
      </c>
      <c r="AQ52" s="345">
        <v>-10.8</v>
      </c>
      <c r="AR52" s="346">
        <v>-35.1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8058153</v>
      </c>
      <c r="AN53" s="334">
        <v>47342</v>
      </c>
      <c r="AO53" s="335">
        <v>15.3</v>
      </c>
      <c r="AP53" s="336">
        <v>51043</v>
      </c>
      <c r="AQ53" s="337">
        <v>15</v>
      </c>
      <c r="AR53" s="338">
        <v>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2352990</v>
      </c>
      <c r="AN54" s="342">
        <v>13824</v>
      </c>
      <c r="AO54" s="343">
        <v>-16.100000000000001</v>
      </c>
      <c r="AP54" s="344">
        <v>23378</v>
      </c>
      <c r="AQ54" s="345">
        <v>0.6</v>
      </c>
      <c r="AR54" s="346">
        <v>-16.7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5787916</v>
      </c>
      <c r="AN55" s="334">
        <v>34354</v>
      </c>
      <c r="AO55" s="335">
        <v>-27.4</v>
      </c>
      <c r="AP55" s="336">
        <v>42898</v>
      </c>
      <c r="AQ55" s="337">
        <v>-16</v>
      </c>
      <c r="AR55" s="338">
        <v>-11.4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2657727</v>
      </c>
      <c r="AN56" s="342">
        <v>15775</v>
      </c>
      <c r="AO56" s="343">
        <v>14.1</v>
      </c>
      <c r="AP56" s="344">
        <v>21022</v>
      </c>
      <c r="AQ56" s="345">
        <v>-10.1</v>
      </c>
      <c r="AR56" s="346">
        <v>24.2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7218355</v>
      </c>
      <c r="AN57" s="334">
        <v>43383</v>
      </c>
      <c r="AO57" s="335">
        <v>26.3</v>
      </c>
      <c r="AP57" s="336">
        <v>57604</v>
      </c>
      <c r="AQ57" s="337">
        <v>34.299999999999997</v>
      </c>
      <c r="AR57" s="338">
        <v>-8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4683977</v>
      </c>
      <c r="AN58" s="342">
        <v>28151</v>
      </c>
      <c r="AO58" s="343">
        <v>78.5</v>
      </c>
      <c r="AP58" s="344">
        <v>25635</v>
      </c>
      <c r="AQ58" s="345">
        <v>21.9</v>
      </c>
      <c r="AR58" s="346">
        <v>56.6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7180093</v>
      </c>
      <c r="AN59" s="334">
        <v>43716</v>
      </c>
      <c r="AO59" s="335">
        <v>0.8</v>
      </c>
      <c r="AP59" s="336">
        <v>58103</v>
      </c>
      <c r="AQ59" s="337">
        <v>0.9</v>
      </c>
      <c r="AR59" s="338">
        <v>-0.1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4488769</v>
      </c>
      <c r="AN60" s="342">
        <v>27330</v>
      </c>
      <c r="AO60" s="343">
        <v>-2.9</v>
      </c>
      <c r="AP60" s="344">
        <v>25241</v>
      </c>
      <c r="AQ60" s="345">
        <v>-1.5</v>
      </c>
      <c r="AR60" s="346">
        <v>-1.4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7061091</v>
      </c>
      <c r="AN61" s="349">
        <v>41968</v>
      </c>
      <c r="AO61" s="350">
        <v>-4.8</v>
      </c>
      <c r="AP61" s="351">
        <v>50803</v>
      </c>
      <c r="AQ61" s="352">
        <v>3.2</v>
      </c>
      <c r="AR61" s="338">
        <v>-8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3403331</v>
      </c>
      <c r="AN62" s="342">
        <v>20310</v>
      </c>
      <c r="AO62" s="343">
        <v>5.5</v>
      </c>
      <c r="AP62" s="344">
        <v>23702</v>
      </c>
      <c r="AQ62" s="345">
        <v>0</v>
      </c>
      <c r="AR62" s="346">
        <v>5.5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wnGR0EEn4H/MXTnGScT3ZzYRIAxUrpcb6JnXu1L2YcQpJJpxCQIBfKpITvrnh7RgSePOJLRUZOZ6z+zbD5rVQ==" saltValue="c/iIaP3oTq8yO9X8ho35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BK20" sqref="BK20"/>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0" spans="125:125" ht="13.5" hidden="1" customHeight="1" x14ac:dyDescent="0.15"/>
    <row r="121" spans="125:125" ht="13.5" hidden="1" customHeight="1" x14ac:dyDescent="0.15">
      <c r="DU121" s="259"/>
    </row>
  </sheetData>
  <sheetProtection algorithmName="SHA-512" hashValue="GyCqpggx+CaYBUbExE/HAPH1wWXbm3YjWQhvCFpcdZM8nzmtWBqoj665i+G30TJYX8Jb/jEUvNua7hD/wqBDVg==" saltValue="P+QaHiu8cazsNLXk10gNR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CW96" sqref="CW96"/>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Q41WvoRN8SdDZ6jYOW8JOgt4MsAB5TPbpvcQJlSi5bCetE6tCWBFzpdwEgeRdkqrupJ/qpRIG4HERojxWMeGhg==" saltValue="MEXF0aHvLG8t+YLoECleX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6.92</v>
      </c>
      <c r="G47" s="12">
        <v>7.39</v>
      </c>
      <c r="H47" s="12">
        <v>6.1</v>
      </c>
      <c r="I47" s="12">
        <v>6.65</v>
      </c>
      <c r="J47" s="13">
        <v>6.79</v>
      </c>
    </row>
    <row r="48" spans="2:10" ht="57.75" customHeight="1" x14ac:dyDescent="0.15">
      <c r="B48" s="14"/>
      <c r="C48" s="1141" t="s">
        <v>4</v>
      </c>
      <c r="D48" s="1141"/>
      <c r="E48" s="1142"/>
      <c r="F48" s="15">
        <v>1.29</v>
      </c>
      <c r="G48" s="16">
        <v>1.27</v>
      </c>
      <c r="H48" s="16">
        <v>0.99</v>
      </c>
      <c r="I48" s="16">
        <v>3</v>
      </c>
      <c r="J48" s="17">
        <v>1.38</v>
      </c>
    </row>
    <row r="49" spans="2:10" ht="57.75" customHeight="1" thickBot="1" x14ac:dyDescent="0.2">
      <c r="B49" s="18"/>
      <c r="C49" s="1143" t="s">
        <v>5</v>
      </c>
      <c r="D49" s="1143"/>
      <c r="E49" s="1144"/>
      <c r="F49" s="19" t="s">
        <v>557</v>
      </c>
      <c r="G49" s="20">
        <v>0.4</v>
      </c>
      <c r="H49" s="20" t="s">
        <v>558</v>
      </c>
      <c r="I49" s="20">
        <v>2.81</v>
      </c>
      <c r="J49" s="21" t="s">
        <v>559</v>
      </c>
    </row>
    <row r="50" spans="2:10" x14ac:dyDescent="0.15"/>
  </sheetData>
  <sheetProtection algorithmName="SHA-512" hashValue="d+hM+0GmWuMuN8fZesi1cS9/VtloHhbiRIcjj43g86z6vN2eS8G94n8hFlOpM8Y8hrLaRReXoE7sGmWI5J6DTw==" saltValue="OnUe02wONI8plhKNlfn5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2024-03-25T06:51:48Z</cp:lastPrinted>
  <dcterms:created xsi:type="dcterms:W3CDTF">2024-03-14T00:54:26Z</dcterms:created>
  <dcterms:modified xsi:type="dcterms:W3CDTF">2024-03-25T06:53:23Z</dcterms:modified>
  <cp:category/>
</cp:coreProperties>
</file>