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026"/>
  <workbookPr defaultThemeVersion="124226"/>
  <mc:AlternateContent xmlns:mc="http://schemas.openxmlformats.org/markup-compatibility/2006">
    <mc:Choice Requires="x15">
      <x15ac:absPath xmlns:x15ac="http://schemas.microsoft.com/office/spreadsheetml/2010/11/ac" url="C:\Users\pc-user\Desktop\"/>
    </mc:Choice>
  </mc:AlternateContent>
  <xr:revisionPtr revIDLastSave="0" documentId="13_ncr:1_{59247447-B645-44E8-B70E-0E120E50C7DC}" xr6:coauthVersionLast="45" xr6:coauthVersionMax="45" xr10:uidLastSave="{00000000-0000-0000-0000-000000000000}"/>
  <bookViews>
    <workbookView xWindow="-120" yWindow="-120" windowWidth="20730" windowHeight="11160" activeTab="1" xr2:uid="{00000000-000D-0000-FFFF-FFFF00000000}"/>
  </bookViews>
  <sheets>
    <sheet name="受給調書 " sheetId="10" r:id="rId1"/>
    <sheet name="需給調書①" sheetId="11" r:id="rId2"/>
    <sheet name="需給調書② " sheetId="8" r:id="rId3"/>
  </sheets>
  <definedNames>
    <definedName name="_xlnm.Print_Area" localSheetId="0">'受給調書 '!$A$1:$Q$14</definedName>
    <definedName name="_xlnm.Print_Area" localSheetId="1">需給調書①!$A$2:$AG$102</definedName>
    <definedName name="_xlnm.Print_Area" localSheetId="2">'需給調書② '!$A$2:$AB$96</definedName>
    <definedName name="_xlnm.Print_Titles" localSheetId="1">需給調書①!$2:$2</definedName>
    <definedName name="_xlnm.Print_Titles" localSheetId="2">'需給調書② '!$2:$2</definedName>
  </definedNames>
  <calcPr calcId="18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B96" i="11" l="1"/>
  <c r="AH95" i="11"/>
  <c r="G95" i="11"/>
  <c r="AH94" i="11"/>
  <c r="H94" i="11"/>
  <c r="G94" i="11"/>
  <c r="AH93" i="11"/>
  <c r="H93" i="11"/>
  <c r="G93" i="11"/>
  <c r="AH92" i="11"/>
  <c r="H92" i="11"/>
  <c r="G92" i="11"/>
  <c r="AH91" i="11"/>
  <c r="H91" i="11"/>
  <c r="H96" i="11" s="1"/>
  <c r="G91" i="11"/>
  <c r="AH90" i="11"/>
  <c r="H90" i="11"/>
  <c r="G90" i="11"/>
  <c r="G96" i="11" s="1"/>
  <c r="B89" i="11"/>
  <c r="AH88" i="11"/>
  <c r="H88" i="11"/>
  <c r="G88" i="11"/>
  <c r="AH87" i="11"/>
  <c r="H87" i="11"/>
  <c r="G87" i="11"/>
  <c r="AH86" i="11"/>
  <c r="H86" i="11"/>
  <c r="H89" i="11" s="1"/>
  <c r="G86" i="11"/>
  <c r="G89" i="11" s="1"/>
  <c r="B82" i="11"/>
  <c r="AH81" i="11"/>
  <c r="H81" i="11"/>
  <c r="G81" i="11"/>
  <c r="AH80" i="11"/>
  <c r="H80" i="11"/>
  <c r="G80" i="11"/>
  <c r="AH79" i="11"/>
  <c r="H79" i="11"/>
  <c r="G79" i="11"/>
  <c r="AH78" i="11"/>
  <c r="H78" i="11"/>
  <c r="G78" i="11"/>
  <c r="AH77" i="11"/>
  <c r="H77" i="11"/>
  <c r="H82" i="11" s="1"/>
  <c r="G77" i="11"/>
  <c r="G82" i="11" s="1"/>
  <c r="B76" i="11"/>
  <c r="AH75" i="11"/>
  <c r="G75" i="11"/>
  <c r="AH74" i="11"/>
  <c r="H74" i="11"/>
  <c r="G74" i="11"/>
  <c r="AH73" i="11"/>
  <c r="H73" i="11"/>
  <c r="H76" i="11" s="1"/>
  <c r="G73" i="11"/>
  <c r="G76" i="11" s="1"/>
  <c r="B69" i="11"/>
  <c r="AH68" i="11"/>
  <c r="H68" i="11"/>
  <c r="G68" i="11"/>
  <c r="AH67" i="11"/>
  <c r="H67" i="11"/>
  <c r="G67" i="11"/>
  <c r="AH66" i="11"/>
  <c r="H66" i="11"/>
  <c r="G66" i="11"/>
  <c r="AH65" i="11"/>
  <c r="H65" i="11"/>
  <c r="G65" i="11"/>
  <c r="AH64" i="11"/>
  <c r="H64" i="11"/>
  <c r="G64" i="11"/>
  <c r="AH63" i="11"/>
  <c r="H63" i="11"/>
  <c r="G63" i="11"/>
  <c r="AH62" i="11"/>
  <c r="H62" i="11"/>
  <c r="G62" i="11"/>
  <c r="AH61" i="11"/>
  <c r="H61" i="11"/>
  <c r="G61" i="11"/>
  <c r="AH60" i="11"/>
  <c r="H60" i="11"/>
  <c r="G60" i="11"/>
  <c r="AH59" i="11"/>
  <c r="H59" i="11"/>
  <c r="G59" i="11"/>
  <c r="AH58" i="11"/>
  <c r="H58" i="11"/>
  <c r="G58" i="11"/>
  <c r="AH57" i="11"/>
  <c r="H57" i="11"/>
  <c r="G57" i="11"/>
  <c r="AH56" i="11"/>
  <c r="H56" i="11"/>
  <c r="G56" i="11"/>
  <c r="AH55" i="11"/>
  <c r="H55" i="11"/>
  <c r="G55" i="11"/>
  <c r="AH54" i="11"/>
  <c r="H54" i="11"/>
  <c r="G54" i="11"/>
  <c r="AH52" i="11"/>
  <c r="G52" i="11"/>
  <c r="AH51" i="11"/>
  <c r="G51" i="11"/>
  <c r="AH50" i="11"/>
  <c r="H50" i="11"/>
  <c r="G50" i="11"/>
  <c r="AH49" i="11"/>
  <c r="H49" i="11"/>
  <c r="G49" i="11"/>
  <c r="AH48" i="11"/>
  <c r="H48" i="11"/>
  <c r="G48" i="11"/>
  <c r="AH47" i="11"/>
  <c r="H47" i="11"/>
  <c r="G47" i="11"/>
  <c r="AH46" i="11"/>
  <c r="H46" i="11"/>
  <c r="G46" i="11"/>
  <c r="AH45" i="11"/>
  <c r="H45" i="11"/>
  <c r="G45" i="11"/>
  <c r="AH44" i="11"/>
  <c r="H44" i="11"/>
  <c r="G44" i="11"/>
  <c r="AH43" i="11"/>
  <c r="H43" i="11"/>
  <c r="G43" i="11"/>
  <c r="AH42" i="11"/>
  <c r="H42" i="11"/>
  <c r="G42" i="11"/>
  <c r="AH41" i="11"/>
  <c r="H41" i="11"/>
  <c r="G41" i="11"/>
  <c r="AH40" i="11"/>
  <c r="H40" i="11"/>
  <c r="G40" i="11"/>
  <c r="AH39" i="11"/>
  <c r="H39" i="11"/>
  <c r="G39" i="11"/>
  <c r="AH38" i="11"/>
  <c r="H38" i="11"/>
  <c r="G38" i="11"/>
  <c r="AH37" i="11"/>
  <c r="H37" i="11"/>
  <c r="G37" i="11"/>
  <c r="AH36" i="11"/>
  <c r="H36" i="11"/>
  <c r="G36" i="11"/>
  <c r="AH35" i="11"/>
  <c r="H35" i="11"/>
  <c r="G35" i="11"/>
  <c r="AH34" i="11"/>
  <c r="H34" i="11"/>
  <c r="G34" i="11"/>
  <c r="AH33" i="11"/>
  <c r="H33" i="11"/>
  <c r="G33" i="11"/>
  <c r="AH32" i="11"/>
  <c r="H32" i="11"/>
  <c r="G32" i="11"/>
  <c r="AH31" i="11"/>
  <c r="H31" i="11"/>
  <c r="G31" i="11"/>
  <c r="AH30" i="11"/>
  <c r="H30" i="11"/>
  <c r="G30" i="11"/>
  <c r="AH29" i="11"/>
  <c r="H29" i="11"/>
  <c r="G29" i="11"/>
  <c r="AH28" i="11"/>
  <c r="H28" i="11"/>
  <c r="G28" i="11"/>
  <c r="AH27" i="11"/>
  <c r="H27" i="11"/>
  <c r="G27" i="11"/>
  <c r="AH26" i="11"/>
  <c r="H26" i="11"/>
  <c r="G26" i="11"/>
  <c r="AH25" i="11"/>
  <c r="H25" i="11"/>
  <c r="G25" i="11"/>
  <c r="AH24" i="11"/>
  <c r="H24" i="11"/>
  <c r="G24" i="11"/>
  <c r="AH23" i="11"/>
  <c r="H23" i="11"/>
  <c r="G23" i="11"/>
  <c r="AH22" i="11"/>
  <c r="H22" i="11"/>
  <c r="G22" i="11"/>
  <c r="AH21" i="11"/>
  <c r="H21" i="11"/>
  <c r="H69" i="11" s="1"/>
  <c r="G21" i="11"/>
  <c r="AH20" i="11"/>
  <c r="H20" i="11"/>
  <c r="G20" i="11"/>
  <c r="G69" i="11" s="1"/>
  <c r="B19" i="11"/>
  <c r="AH18" i="11"/>
  <c r="H18" i="11"/>
  <c r="G18" i="11"/>
  <c r="G19" i="11" s="1"/>
  <c r="AH17" i="11"/>
  <c r="H17" i="11"/>
  <c r="H19" i="11" s="1"/>
  <c r="G17" i="11"/>
  <c r="B16" i="11"/>
  <c r="B98" i="11" s="1"/>
  <c r="AH11" i="11"/>
  <c r="G11" i="11"/>
  <c r="AH6" i="11"/>
  <c r="H6" i="11"/>
  <c r="G6" i="11"/>
  <c r="AH5" i="11"/>
  <c r="AH97" i="11" s="1"/>
  <c r="H5" i="11"/>
  <c r="H16" i="11" s="1"/>
  <c r="G5" i="11"/>
  <c r="G16" i="11" s="1"/>
  <c r="H98" i="11" l="1"/>
  <c r="G98" i="11"/>
  <c r="Q11" i="10"/>
  <c r="Q10" i="10"/>
  <c r="Q9" i="10"/>
  <c r="P7" i="10"/>
  <c r="O7" i="10"/>
  <c r="O8" i="10" s="1"/>
  <c r="N7" i="10"/>
  <c r="M7" i="10"/>
  <c r="M8" i="10" s="1"/>
  <c r="L7" i="10"/>
  <c r="K7" i="10"/>
  <c r="K8" i="10" s="1"/>
  <c r="J7" i="10"/>
  <c r="I7" i="10"/>
  <c r="I8" i="10" s="1"/>
  <c r="H7" i="10"/>
  <c r="G7" i="10"/>
  <c r="G8" i="10" s="1"/>
  <c r="F7" i="10"/>
  <c r="E7" i="10"/>
  <c r="Q7" i="10" s="1"/>
  <c r="Q6" i="10"/>
  <c r="Q4" i="10"/>
  <c r="B92" i="8"/>
  <c r="AB91" i="8"/>
  <c r="AB90" i="8"/>
  <c r="AB89" i="8"/>
  <c r="AB88" i="8"/>
  <c r="AB87" i="8"/>
  <c r="AB86" i="8"/>
  <c r="B85" i="8"/>
  <c r="AB84" i="8"/>
  <c r="AB83" i="8"/>
  <c r="AB82" i="8"/>
  <c r="B78" i="8"/>
  <c r="AB77" i="8"/>
  <c r="AB76" i="8"/>
  <c r="AB75" i="8"/>
  <c r="AB74" i="8"/>
  <c r="AB73" i="8"/>
  <c r="B72" i="8"/>
  <c r="AB71" i="8"/>
  <c r="AB70" i="8"/>
  <c r="AB69" i="8"/>
  <c r="B64" i="8"/>
  <c r="AB63" i="8"/>
  <c r="AB62" i="8"/>
  <c r="AB61" i="8"/>
  <c r="AB60" i="8"/>
  <c r="AB59" i="8"/>
  <c r="AB58" i="8"/>
  <c r="AB57" i="8"/>
  <c r="AB56" i="8"/>
  <c r="AB55" i="8"/>
  <c r="AB54" i="8"/>
  <c r="AB53" i="8"/>
  <c r="AB52" i="8"/>
  <c r="AB51" i="8"/>
  <c r="AB50" i="8"/>
  <c r="AB49" i="8"/>
  <c r="AB47" i="8"/>
  <c r="AB46" i="8"/>
  <c r="AB45" i="8"/>
  <c r="AB44" i="8"/>
  <c r="AB43" i="8"/>
  <c r="AB42" i="8"/>
  <c r="AB41" i="8"/>
  <c r="AB40" i="8"/>
  <c r="AB39" i="8"/>
  <c r="AB38" i="8"/>
  <c r="AB37" i="8"/>
  <c r="AB36" i="8"/>
  <c r="AB35" i="8"/>
  <c r="AB34" i="8"/>
  <c r="AB33" i="8"/>
  <c r="AB32" i="8"/>
  <c r="AB31" i="8"/>
  <c r="AB30" i="8"/>
  <c r="AB29" i="8"/>
  <c r="AB28" i="8"/>
  <c r="AB27" i="8"/>
  <c r="AB26" i="8"/>
  <c r="AB25" i="8"/>
  <c r="AB24" i="8"/>
  <c r="AB23" i="8"/>
  <c r="AB22" i="8"/>
  <c r="AB21" i="8"/>
  <c r="AB20" i="8"/>
  <c r="AB19" i="8"/>
  <c r="AB18" i="8"/>
  <c r="AB17" i="8"/>
  <c r="AB16" i="8"/>
  <c r="AB15" i="8"/>
  <c r="B14" i="8"/>
  <c r="AB13" i="8"/>
  <c r="AB12" i="8"/>
  <c r="B11" i="8"/>
  <c r="B94" i="8" s="1"/>
  <c r="AB10" i="8"/>
  <c r="AB9" i="8"/>
  <c r="AB8" i="8"/>
  <c r="AB7" i="8"/>
  <c r="AA6" i="8"/>
  <c r="Z6" i="8"/>
  <c r="Y6" i="8"/>
  <c r="X6" i="8"/>
  <c r="W6" i="8"/>
  <c r="V6" i="8"/>
  <c r="U6" i="8"/>
  <c r="T6" i="8"/>
  <c r="S6" i="8"/>
  <c r="R6" i="8"/>
  <c r="Q6" i="8"/>
  <c r="P6" i="8"/>
  <c r="AB6" i="8" s="1"/>
  <c r="AB5" i="8"/>
  <c r="E8" i="10" l="1"/>
  <c r="F8" i="10"/>
  <c r="H8" i="10"/>
  <c r="J8" i="10"/>
  <c r="L8" i="10"/>
  <c r="N8" i="10"/>
  <c r="P8" i="10"/>
  <c r="AB93" i="8"/>
  <c r="Q8" i="10"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pc-user</author>
  </authors>
  <commentList>
    <comment ref="A77" authorId="0" shapeId="0" xr:uid="{83A3F55F-7CB7-47BE-8A71-ACCA6C74B1B4}">
      <text>
        <r>
          <rPr>
            <sz val="7"/>
            <color indexed="81"/>
            <rFont val="MS P ゴシック"/>
            <family val="3"/>
            <charset val="128"/>
          </rPr>
          <t>8/7山口課長補佐へ確認
・旧第二小学校及び旧蔵館小学校は災害時の避難所として活用しているとのこと。町が管理しており、電気料金も町が負担。
・旧長峰小学校は民間事業者へ貸し出しており、町が所有しているが、電気料金を含む維持管理費は事業者が負担。</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pc-user</author>
  </authors>
  <commentList>
    <comment ref="A73" authorId="0" shapeId="0" xr:uid="{DD625D12-2668-46BA-A9FD-76A928AD277A}">
      <text>
        <r>
          <rPr>
            <sz val="7"/>
            <color indexed="81"/>
            <rFont val="MS P ゴシック"/>
            <family val="3"/>
            <charset val="128"/>
          </rPr>
          <t>8/7山口課長補佐へ確認
・旧第二小学校及び旧蔵館小学校は災害時の避難所として活用しているとのこと。町が管理しており、電気料金も町が負担。
・旧長峰小学校は民間事業者へ貸し出しており、町が所有しているが、電気料金を含む維持管理費は事業者が負担。</t>
        </r>
      </text>
    </comment>
  </commentList>
</comments>
</file>

<file path=xl/sharedStrings.xml><?xml version="1.0" encoding="utf-8"?>
<sst xmlns="http://schemas.openxmlformats.org/spreadsheetml/2006/main" count="619" uniqueCount="164">
  <si>
    <t>弘前市</t>
    <rPh sb="0" eb="3">
      <t>ヒロサキシ</t>
    </rPh>
    <phoneticPr fontId="1"/>
  </si>
  <si>
    <t>大鰐町</t>
    <rPh sb="0" eb="2">
      <t>オオワニ</t>
    </rPh>
    <rPh sb="2" eb="3">
      <t>マチ</t>
    </rPh>
    <phoneticPr fontId="1"/>
  </si>
  <si>
    <t>庁舎</t>
    <rPh sb="0" eb="2">
      <t>チョウシャ</t>
    </rPh>
    <phoneticPr fontId="1"/>
  </si>
  <si>
    <t>岩木庁舎</t>
    <rPh sb="0" eb="2">
      <t>イワキ</t>
    </rPh>
    <rPh sb="2" eb="4">
      <t>チョウシャ</t>
    </rPh>
    <phoneticPr fontId="1"/>
  </si>
  <si>
    <t>相馬庁舎</t>
    <rPh sb="0" eb="2">
      <t>ソウマ</t>
    </rPh>
    <rPh sb="2" eb="4">
      <t>チョウシャ</t>
    </rPh>
    <phoneticPr fontId="1"/>
  </si>
  <si>
    <t>岩木小学校</t>
    <rPh sb="0" eb="2">
      <t>イワキ</t>
    </rPh>
    <rPh sb="2" eb="5">
      <t>ショウガッコウ</t>
    </rPh>
    <phoneticPr fontId="1"/>
  </si>
  <si>
    <t>桔梗野小学校</t>
    <rPh sb="0" eb="2">
      <t>キキョウ</t>
    </rPh>
    <rPh sb="2" eb="3">
      <t>ノ</t>
    </rPh>
    <rPh sb="3" eb="6">
      <t>ショウガッコウ</t>
    </rPh>
    <phoneticPr fontId="1"/>
  </si>
  <si>
    <t>高杉小学校</t>
    <rPh sb="0" eb="2">
      <t>タカスギ</t>
    </rPh>
    <rPh sb="2" eb="5">
      <t>ショウガッコウ</t>
    </rPh>
    <phoneticPr fontId="1"/>
  </si>
  <si>
    <t>三省小学校</t>
    <rPh sb="0" eb="2">
      <t>サンセイ</t>
    </rPh>
    <rPh sb="2" eb="5">
      <t>ショウガッコウ</t>
    </rPh>
    <phoneticPr fontId="1"/>
  </si>
  <si>
    <t>三大小学校</t>
    <rPh sb="0" eb="2">
      <t>サンダイ</t>
    </rPh>
    <rPh sb="2" eb="5">
      <t>ショウガッコウ</t>
    </rPh>
    <phoneticPr fontId="1"/>
  </si>
  <si>
    <t>時敏小学校</t>
    <rPh sb="0" eb="1">
      <t>ジ</t>
    </rPh>
    <rPh sb="1" eb="2">
      <t>トシ</t>
    </rPh>
    <rPh sb="2" eb="5">
      <t>ショウガッコウ</t>
    </rPh>
    <phoneticPr fontId="1"/>
  </si>
  <si>
    <t>小沢小学校</t>
    <rPh sb="0" eb="2">
      <t>コザワ</t>
    </rPh>
    <rPh sb="2" eb="5">
      <t>ショウガッコウ</t>
    </rPh>
    <phoneticPr fontId="1"/>
  </si>
  <si>
    <t>小友小学校</t>
    <rPh sb="0" eb="2">
      <t>オトモ</t>
    </rPh>
    <rPh sb="2" eb="5">
      <t>ショウガッコウ</t>
    </rPh>
    <phoneticPr fontId="1"/>
  </si>
  <si>
    <t>松原小学校</t>
    <rPh sb="0" eb="2">
      <t>マツバラ</t>
    </rPh>
    <rPh sb="2" eb="5">
      <t>ショウガッコウ</t>
    </rPh>
    <phoneticPr fontId="1"/>
  </si>
  <si>
    <t>城西小学校</t>
    <rPh sb="0" eb="2">
      <t>ジョウセイ</t>
    </rPh>
    <rPh sb="2" eb="5">
      <t>ショウガッコウ</t>
    </rPh>
    <phoneticPr fontId="1"/>
  </si>
  <si>
    <t>城東小学校</t>
    <rPh sb="0" eb="2">
      <t>ジョウトウ</t>
    </rPh>
    <rPh sb="2" eb="5">
      <t>ショウガッコウ</t>
    </rPh>
    <phoneticPr fontId="1"/>
  </si>
  <si>
    <t>新和小学校</t>
    <rPh sb="0" eb="2">
      <t>ニイナ</t>
    </rPh>
    <rPh sb="2" eb="5">
      <t>ショウガッコウ</t>
    </rPh>
    <phoneticPr fontId="1"/>
  </si>
  <si>
    <t>新和中学校</t>
    <rPh sb="0" eb="2">
      <t>ニイナ</t>
    </rPh>
    <rPh sb="2" eb="5">
      <t>チュウガッコウ</t>
    </rPh>
    <phoneticPr fontId="1"/>
  </si>
  <si>
    <t>裾野中学校</t>
    <rPh sb="0" eb="2">
      <t>スソノ</t>
    </rPh>
    <rPh sb="2" eb="5">
      <t>チュウガッコウ</t>
    </rPh>
    <phoneticPr fontId="1"/>
  </si>
  <si>
    <t>西小学校</t>
    <rPh sb="0" eb="1">
      <t>ニシ</t>
    </rPh>
    <rPh sb="1" eb="4">
      <t>ショウガッコウ</t>
    </rPh>
    <phoneticPr fontId="1"/>
  </si>
  <si>
    <t>青柳小学校</t>
    <rPh sb="0" eb="2">
      <t>アオヤギ</t>
    </rPh>
    <rPh sb="2" eb="5">
      <t>ショウガッコウ</t>
    </rPh>
    <phoneticPr fontId="1"/>
  </si>
  <si>
    <t>石川小学校</t>
    <rPh sb="0" eb="2">
      <t>イシカワ</t>
    </rPh>
    <rPh sb="2" eb="5">
      <t>ショウガッコウ</t>
    </rPh>
    <phoneticPr fontId="1"/>
  </si>
  <si>
    <t>石川中学校</t>
    <rPh sb="0" eb="2">
      <t>イシカワ</t>
    </rPh>
    <rPh sb="2" eb="5">
      <t>チュウガッコウ</t>
    </rPh>
    <phoneticPr fontId="1"/>
  </si>
  <si>
    <t>千年小学校</t>
    <rPh sb="0" eb="2">
      <t>チトセ</t>
    </rPh>
    <rPh sb="2" eb="5">
      <t>ショウガッコウ</t>
    </rPh>
    <phoneticPr fontId="1"/>
  </si>
  <si>
    <t>船沢小学校</t>
    <rPh sb="0" eb="1">
      <t>フナ</t>
    </rPh>
    <rPh sb="1" eb="2">
      <t>ザワ</t>
    </rPh>
    <rPh sb="2" eb="5">
      <t>ショウガッコウ</t>
    </rPh>
    <phoneticPr fontId="1"/>
  </si>
  <si>
    <t>船沢中学校</t>
    <rPh sb="0" eb="1">
      <t>フナ</t>
    </rPh>
    <rPh sb="1" eb="2">
      <t>ザワ</t>
    </rPh>
    <rPh sb="2" eb="5">
      <t>チュウガッコウ</t>
    </rPh>
    <phoneticPr fontId="1"/>
  </si>
  <si>
    <t>相馬小学校</t>
    <rPh sb="0" eb="2">
      <t>ソウマ</t>
    </rPh>
    <rPh sb="2" eb="5">
      <t>ショウガッコウ</t>
    </rPh>
    <phoneticPr fontId="1"/>
  </si>
  <si>
    <t>相馬中学校</t>
    <rPh sb="0" eb="2">
      <t>ソウマ</t>
    </rPh>
    <rPh sb="2" eb="5">
      <t>チュウガッコウ</t>
    </rPh>
    <phoneticPr fontId="1"/>
  </si>
  <si>
    <t>大成小学校</t>
    <rPh sb="0" eb="2">
      <t>タイセイ</t>
    </rPh>
    <rPh sb="2" eb="5">
      <t>ショウガッコウ</t>
    </rPh>
    <phoneticPr fontId="1"/>
  </si>
  <si>
    <t>大和沢小学校</t>
    <rPh sb="0" eb="2">
      <t>オオワ</t>
    </rPh>
    <rPh sb="2" eb="3">
      <t>サワ</t>
    </rPh>
    <rPh sb="3" eb="6">
      <t>ショウガッコウ</t>
    </rPh>
    <phoneticPr fontId="1"/>
  </si>
  <si>
    <t>第一中学校</t>
    <rPh sb="0" eb="1">
      <t>ダイ</t>
    </rPh>
    <rPh sb="1" eb="2">
      <t>イチ</t>
    </rPh>
    <rPh sb="2" eb="5">
      <t>チュウガッコウ</t>
    </rPh>
    <phoneticPr fontId="1"/>
  </si>
  <si>
    <t>第五中学校</t>
    <rPh sb="0" eb="1">
      <t>ダイ</t>
    </rPh>
    <rPh sb="1" eb="2">
      <t>５</t>
    </rPh>
    <rPh sb="2" eb="5">
      <t>チュウガッコウ</t>
    </rPh>
    <phoneticPr fontId="1"/>
  </si>
  <si>
    <t>第三中学校</t>
    <rPh sb="0" eb="1">
      <t>ダイ</t>
    </rPh>
    <rPh sb="1" eb="2">
      <t>３</t>
    </rPh>
    <rPh sb="2" eb="5">
      <t>チュウガッコウ</t>
    </rPh>
    <phoneticPr fontId="1"/>
  </si>
  <si>
    <t>第四中学校</t>
    <rPh sb="0" eb="1">
      <t>ダイ</t>
    </rPh>
    <rPh sb="1" eb="2">
      <t>４</t>
    </rPh>
    <rPh sb="2" eb="5">
      <t>チュウガッコウ</t>
    </rPh>
    <phoneticPr fontId="1"/>
  </si>
  <si>
    <t>第二中学校</t>
    <rPh sb="0" eb="1">
      <t>ダイ</t>
    </rPh>
    <rPh sb="1" eb="2">
      <t>ニ</t>
    </rPh>
    <rPh sb="2" eb="5">
      <t>チュウガッコウ</t>
    </rPh>
    <phoneticPr fontId="1"/>
  </si>
  <si>
    <t>致遠小学校</t>
    <rPh sb="0" eb="1">
      <t>チ</t>
    </rPh>
    <rPh sb="1" eb="2">
      <t>エン</t>
    </rPh>
    <rPh sb="2" eb="5">
      <t>ショウガッコウ</t>
    </rPh>
    <phoneticPr fontId="1"/>
  </si>
  <si>
    <t>朝陽小学校</t>
    <rPh sb="0" eb="1">
      <t>チョウ</t>
    </rPh>
    <rPh sb="1" eb="2">
      <t>ヨウ</t>
    </rPh>
    <rPh sb="2" eb="5">
      <t>ショウガッコウ</t>
    </rPh>
    <phoneticPr fontId="1"/>
  </si>
  <si>
    <t>津軽中学校</t>
    <rPh sb="0" eb="2">
      <t>ツガル</t>
    </rPh>
    <rPh sb="2" eb="5">
      <t>チュウガッコウ</t>
    </rPh>
    <phoneticPr fontId="1"/>
  </si>
  <si>
    <t>東小学校</t>
    <rPh sb="0" eb="1">
      <t>ヒガシ</t>
    </rPh>
    <rPh sb="1" eb="4">
      <t>ショウガッコウ</t>
    </rPh>
    <phoneticPr fontId="1"/>
  </si>
  <si>
    <t>東中学校</t>
    <rPh sb="0" eb="1">
      <t>ヒガシ</t>
    </rPh>
    <rPh sb="1" eb="4">
      <t>チュウガッコウ</t>
    </rPh>
    <phoneticPr fontId="1"/>
  </si>
  <si>
    <t>東目屋中学校</t>
    <rPh sb="0" eb="1">
      <t>ヒガシ</t>
    </rPh>
    <rPh sb="1" eb="2">
      <t>メ</t>
    </rPh>
    <rPh sb="2" eb="3">
      <t>ヤ</t>
    </rPh>
    <rPh sb="3" eb="6">
      <t>チュウガッコウ</t>
    </rPh>
    <phoneticPr fontId="1"/>
  </si>
  <si>
    <t>南中学校</t>
    <rPh sb="0" eb="1">
      <t>ミナミ</t>
    </rPh>
    <rPh sb="1" eb="4">
      <t>チュウガッコウ</t>
    </rPh>
    <phoneticPr fontId="1"/>
  </si>
  <si>
    <t>福村小学校</t>
    <rPh sb="0" eb="2">
      <t>フクムラ</t>
    </rPh>
    <rPh sb="2" eb="5">
      <t>ショウガッコウ</t>
    </rPh>
    <phoneticPr fontId="1"/>
  </si>
  <si>
    <t>文京小学校</t>
    <rPh sb="0" eb="2">
      <t>ブンキョウ</t>
    </rPh>
    <rPh sb="2" eb="5">
      <t>ショウガッコウ</t>
    </rPh>
    <phoneticPr fontId="1"/>
  </si>
  <si>
    <t>豊田小学校</t>
    <rPh sb="0" eb="2">
      <t>トヨタ</t>
    </rPh>
    <rPh sb="2" eb="5">
      <t>ショウガッコウ</t>
    </rPh>
    <phoneticPr fontId="1"/>
  </si>
  <si>
    <t>北小学校</t>
    <rPh sb="0" eb="1">
      <t>キタ</t>
    </rPh>
    <rPh sb="1" eb="4">
      <t>ショウガッコウ</t>
    </rPh>
    <phoneticPr fontId="1"/>
  </si>
  <si>
    <t>北辰中学校</t>
    <rPh sb="0" eb="2">
      <t>ホクシン</t>
    </rPh>
    <rPh sb="2" eb="5">
      <t>チュウガッコウ</t>
    </rPh>
    <phoneticPr fontId="1"/>
  </si>
  <si>
    <t>堀越小学校</t>
    <rPh sb="0" eb="2">
      <t>ホリコシ</t>
    </rPh>
    <rPh sb="2" eb="5">
      <t>ショウガッコウ</t>
    </rPh>
    <phoneticPr fontId="1"/>
  </si>
  <si>
    <t>和徳小学校</t>
    <rPh sb="0" eb="1">
      <t>ワ</t>
    </rPh>
    <rPh sb="1" eb="2">
      <t>トク</t>
    </rPh>
    <rPh sb="2" eb="5">
      <t>ショウガッコウ</t>
    </rPh>
    <phoneticPr fontId="1"/>
  </si>
  <si>
    <t>大鰐小学校</t>
    <rPh sb="0" eb="2">
      <t>オオワニ</t>
    </rPh>
    <rPh sb="2" eb="5">
      <t>ショウガッコウ</t>
    </rPh>
    <phoneticPr fontId="1"/>
  </si>
  <si>
    <t>大鰐中学校</t>
    <rPh sb="0" eb="2">
      <t>オオワニ</t>
    </rPh>
    <rPh sb="2" eb="5">
      <t>チュウガッコウ</t>
    </rPh>
    <phoneticPr fontId="1"/>
  </si>
  <si>
    <t>藤崎小学校</t>
    <rPh sb="0" eb="2">
      <t>フジサキ</t>
    </rPh>
    <rPh sb="2" eb="5">
      <t>ショウガッコウ</t>
    </rPh>
    <phoneticPr fontId="1"/>
  </si>
  <si>
    <t>藤崎中学校</t>
    <rPh sb="0" eb="2">
      <t>フジサキ</t>
    </rPh>
    <rPh sb="2" eb="5">
      <t>チュウガッコウ</t>
    </rPh>
    <phoneticPr fontId="1"/>
  </si>
  <si>
    <t>明徳中学校</t>
    <rPh sb="0" eb="2">
      <t>メイトク</t>
    </rPh>
    <rPh sb="2" eb="5">
      <t>チュウガッコウ</t>
    </rPh>
    <phoneticPr fontId="1"/>
  </si>
  <si>
    <t>常盤野小中学校</t>
    <rPh sb="0" eb="2">
      <t>トキワ</t>
    </rPh>
    <rPh sb="2" eb="3">
      <t>ノ</t>
    </rPh>
    <rPh sb="3" eb="7">
      <t>ショウチュウガッコウ</t>
    </rPh>
    <phoneticPr fontId="1"/>
  </si>
  <si>
    <t>庁舎計</t>
    <rPh sb="0" eb="2">
      <t>チョウシャ</t>
    </rPh>
    <rPh sb="2" eb="3">
      <t>ケイ</t>
    </rPh>
    <phoneticPr fontId="1"/>
  </si>
  <si>
    <t>学校計</t>
    <rPh sb="0" eb="2">
      <t>ガッコウ</t>
    </rPh>
    <rPh sb="2" eb="3">
      <t>ケイ</t>
    </rPh>
    <phoneticPr fontId="1"/>
  </si>
  <si>
    <t>中学校</t>
    <rPh sb="0" eb="3">
      <t>チュウガッコウ</t>
    </rPh>
    <phoneticPr fontId="1"/>
  </si>
  <si>
    <t>契約電力</t>
    <rPh sb="0" eb="2">
      <t>ケイヤク</t>
    </rPh>
    <rPh sb="2" eb="4">
      <t>デンリョク</t>
    </rPh>
    <phoneticPr fontId="1"/>
  </si>
  <si>
    <t>消費電力</t>
    <rPh sb="0" eb="2">
      <t>ショウヒ</t>
    </rPh>
    <rPh sb="2" eb="4">
      <t>デンリョク</t>
    </rPh>
    <phoneticPr fontId="1"/>
  </si>
  <si>
    <t>電力会社料金</t>
    <rPh sb="0" eb="2">
      <t>デンリョク</t>
    </rPh>
    <rPh sb="2" eb="4">
      <t>カイシャ</t>
    </rPh>
    <rPh sb="4" eb="6">
      <t>リョウキン</t>
    </rPh>
    <phoneticPr fontId="1"/>
  </si>
  <si>
    <t>施設名</t>
    <rPh sb="0" eb="2">
      <t>シセツ</t>
    </rPh>
    <rPh sb="2" eb="3">
      <t>メイ</t>
    </rPh>
    <phoneticPr fontId="1"/>
  </si>
  <si>
    <t>藤崎町</t>
    <rPh sb="0" eb="3">
      <t>フジサキマチ</t>
    </rPh>
    <phoneticPr fontId="1"/>
  </si>
  <si>
    <t>※参考</t>
    <rPh sb="1" eb="3">
      <t>サンコウ</t>
    </rPh>
    <phoneticPr fontId="1"/>
  </si>
  <si>
    <t>バイオマス比率</t>
    <rPh sb="5" eb="7">
      <t>ヒリツ</t>
    </rPh>
    <phoneticPr fontId="1"/>
  </si>
  <si>
    <t>余剰電力売電量</t>
    <rPh sb="0" eb="2">
      <t>ヨジョウ</t>
    </rPh>
    <rPh sb="2" eb="4">
      <t>デンリョク</t>
    </rPh>
    <rPh sb="4" eb="6">
      <t>バイデン</t>
    </rPh>
    <rPh sb="6" eb="7">
      <t>リョウ</t>
    </rPh>
    <phoneticPr fontId="1"/>
  </si>
  <si>
    <t>その他</t>
    <rPh sb="2" eb="3">
      <t>タ</t>
    </rPh>
    <phoneticPr fontId="1"/>
  </si>
  <si>
    <t>総発電量（kWh）</t>
    <rPh sb="0" eb="1">
      <t>ソウ</t>
    </rPh>
    <rPh sb="1" eb="3">
      <t>ハツデン</t>
    </rPh>
    <rPh sb="3" eb="4">
      <t>リョウ</t>
    </rPh>
    <phoneticPr fontId="1"/>
  </si>
  <si>
    <t>4月分</t>
    <rPh sb="1" eb="2">
      <t>ガツ</t>
    </rPh>
    <rPh sb="2" eb="3">
      <t>ブン</t>
    </rPh>
    <phoneticPr fontId="1"/>
  </si>
  <si>
    <t>5月分</t>
    <rPh sb="1" eb="2">
      <t>ガツ</t>
    </rPh>
    <rPh sb="2" eb="3">
      <t>ブン</t>
    </rPh>
    <phoneticPr fontId="1"/>
  </si>
  <si>
    <t>6月分</t>
    <rPh sb="1" eb="2">
      <t>ガツ</t>
    </rPh>
    <rPh sb="2" eb="3">
      <t>ブン</t>
    </rPh>
    <phoneticPr fontId="1"/>
  </si>
  <si>
    <t>7月分</t>
    <rPh sb="1" eb="2">
      <t>ガツ</t>
    </rPh>
    <rPh sb="2" eb="3">
      <t>ブン</t>
    </rPh>
    <phoneticPr fontId="1"/>
  </si>
  <si>
    <t>8月分</t>
    <rPh sb="1" eb="2">
      <t>ガツ</t>
    </rPh>
    <rPh sb="2" eb="3">
      <t>ブン</t>
    </rPh>
    <phoneticPr fontId="1"/>
  </si>
  <si>
    <t>9月分</t>
    <rPh sb="1" eb="2">
      <t>ガツ</t>
    </rPh>
    <rPh sb="2" eb="3">
      <t>ブン</t>
    </rPh>
    <phoneticPr fontId="1"/>
  </si>
  <si>
    <t>10月分</t>
    <rPh sb="2" eb="3">
      <t>ガツ</t>
    </rPh>
    <rPh sb="3" eb="4">
      <t>ブン</t>
    </rPh>
    <phoneticPr fontId="1"/>
  </si>
  <si>
    <t>11月分</t>
    <rPh sb="2" eb="3">
      <t>ガツ</t>
    </rPh>
    <rPh sb="3" eb="4">
      <t>ブン</t>
    </rPh>
    <phoneticPr fontId="1"/>
  </si>
  <si>
    <t>12月分</t>
    <rPh sb="2" eb="3">
      <t>ガツ</t>
    </rPh>
    <rPh sb="3" eb="4">
      <t>ブン</t>
    </rPh>
    <phoneticPr fontId="1"/>
  </si>
  <si>
    <t>1月分</t>
    <rPh sb="1" eb="2">
      <t>ガツ</t>
    </rPh>
    <rPh sb="2" eb="3">
      <t>ブン</t>
    </rPh>
    <phoneticPr fontId="1"/>
  </si>
  <si>
    <t>2月分</t>
    <rPh sb="1" eb="2">
      <t>ガツ</t>
    </rPh>
    <rPh sb="2" eb="3">
      <t>ブン</t>
    </rPh>
    <phoneticPr fontId="1"/>
  </si>
  <si>
    <t>3月分</t>
    <rPh sb="1" eb="2">
      <t>ガツ</t>
    </rPh>
    <rPh sb="2" eb="3">
      <t>ブン</t>
    </rPh>
    <phoneticPr fontId="1"/>
  </si>
  <si>
    <t>計</t>
    <rPh sb="0" eb="1">
      <t>ケイ</t>
    </rPh>
    <phoneticPr fontId="1"/>
  </si>
  <si>
    <t>電力受給調書</t>
    <rPh sb="0" eb="2">
      <t>デンリョク</t>
    </rPh>
    <rPh sb="2" eb="4">
      <t>ジュキュウ</t>
    </rPh>
    <rPh sb="4" eb="6">
      <t>チョウショ</t>
    </rPh>
    <phoneticPr fontId="1"/>
  </si>
  <si>
    <t>東目屋小学校</t>
    <rPh sb="0" eb="1">
      <t>ヒガシ</t>
    </rPh>
    <rPh sb="1" eb="2">
      <t>メ</t>
    </rPh>
    <rPh sb="2" eb="3">
      <t>ヤ</t>
    </rPh>
    <rPh sb="3" eb="6">
      <t>ショウガッコウ</t>
    </rPh>
    <phoneticPr fontId="1"/>
  </si>
  <si>
    <t>小学校</t>
    <rPh sb="0" eb="3">
      <t>ショウガッコウ</t>
    </rPh>
    <phoneticPr fontId="1"/>
  </si>
  <si>
    <t>電力量</t>
    <rPh sb="0" eb="2">
      <t>デンリョク</t>
    </rPh>
    <rPh sb="2" eb="3">
      <t>リョウ</t>
    </rPh>
    <phoneticPr fontId="1"/>
  </si>
  <si>
    <t>4月</t>
    <rPh sb="1" eb="2">
      <t>ガツ</t>
    </rPh>
    <phoneticPr fontId="1"/>
  </si>
  <si>
    <t>5月</t>
    <rPh sb="1" eb="2">
      <t>ガツ</t>
    </rPh>
    <phoneticPr fontId="1"/>
  </si>
  <si>
    <t>6月</t>
    <rPh sb="1" eb="2">
      <t>ガツ</t>
    </rPh>
    <phoneticPr fontId="1"/>
  </si>
  <si>
    <t>7月</t>
  </si>
  <si>
    <t>8月</t>
  </si>
  <si>
    <t>9月</t>
  </si>
  <si>
    <t>10月</t>
  </si>
  <si>
    <t>11月</t>
  </si>
  <si>
    <t>12月</t>
  </si>
  <si>
    <t>1月</t>
  </si>
  <si>
    <t>2月</t>
  </si>
  <si>
    <t>3月</t>
  </si>
  <si>
    <t>処理施設</t>
    <rPh sb="0" eb="2">
      <t>ショリ</t>
    </rPh>
    <rPh sb="2" eb="4">
      <t>シセツ</t>
    </rPh>
    <phoneticPr fontId="1"/>
  </si>
  <si>
    <t>弘前地区環境整備センター</t>
    <rPh sb="0" eb="2">
      <t>ヒロサキ</t>
    </rPh>
    <rPh sb="2" eb="4">
      <t>チク</t>
    </rPh>
    <rPh sb="4" eb="6">
      <t>カンキョウ</t>
    </rPh>
    <rPh sb="6" eb="8">
      <t>セイビ</t>
    </rPh>
    <phoneticPr fontId="1"/>
  </si>
  <si>
    <t>南部清掃工場</t>
    <rPh sb="0" eb="2">
      <t>ナンブ</t>
    </rPh>
    <rPh sb="2" eb="4">
      <t>セイソウ</t>
    </rPh>
    <rPh sb="4" eb="6">
      <t>コウジョウ</t>
    </rPh>
    <phoneticPr fontId="1"/>
  </si>
  <si>
    <t>藤崎町学校給食センター</t>
    <rPh sb="0" eb="3">
      <t>フジサキマチ</t>
    </rPh>
    <rPh sb="3" eb="5">
      <t>ガッコウ</t>
    </rPh>
    <rPh sb="5" eb="7">
      <t>キュウショク</t>
    </rPh>
    <phoneticPr fontId="1"/>
  </si>
  <si>
    <t>大鰐町中央公民館</t>
    <rPh sb="0" eb="3">
      <t>オオワニマチ</t>
    </rPh>
    <rPh sb="3" eb="5">
      <t>チュウオウ</t>
    </rPh>
    <rPh sb="5" eb="8">
      <t>コウミンカン</t>
    </rPh>
    <phoneticPr fontId="1"/>
  </si>
  <si>
    <t>大鰐町学校給食センター</t>
    <rPh sb="0" eb="2">
      <t>オオワニ</t>
    </rPh>
    <rPh sb="2" eb="3">
      <t>マチ</t>
    </rPh>
    <rPh sb="3" eb="5">
      <t>ガッコウ</t>
    </rPh>
    <rPh sb="5" eb="7">
      <t>キュウショク</t>
    </rPh>
    <phoneticPr fontId="1"/>
  </si>
  <si>
    <t>藤崎町役場</t>
    <rPh sb="0" eb="3">
      <t>フジサキマチ</t>
    </rPh>
    <rPh sb="3" eb="5">
      <t>ヤクバ</t>
    </rPh>
    <phoneticPr fontId="1"/>
  </si>
  <si>
    <t>契約種別</t>
    <rPh sb="0" eb="2">
      <t>ケイヤク</t>
    </rPh>
    <rPh sb="2" eb="4">
      <t>シュベツ</t>
    </rPh>
    <phoneticPr fontId="1"/>
  </si>
  <si>
    <t>特別高圧電力B</t>
    <rPh sb="0" eb="2">
      <t>トクベツ</t>
    </rPh>
    <rPh sb="2" eb="4">
      <t>コウアツ</t>
    </rPh>
    <rPh sb="4" eb="6">
      <t>デンリョク</t>
    </rPh>
    <phoneticPr fontId="1"/>
  </si>
  <si>
    <t>円（税込）</t>
    <rPh sb="0" eb="1">
      <t>エン</t>
    </rPh>
    <rPh sb="2" eb="4">
      <t>ゼイコミ</t>
    </rPh>
    <phoneticPr fontId="1"/>
  </si>
  <si>
    <t>藤崎中央小学校</t>
    <rPh sb="0" eb="2">
      <t>フジサキ</t>
    </rPh>
    <rPh sb="2" eb="4">
      <t>チュウオウ</t>
    </rPh>
    <rPh sb="4" eb="7">
      <t>ショウガッコウ</t>
    </rPh>
    <phoneticPr fontId="1"/>
  </si>
  <si>
    <t>常盤小学校</t>
    <rPh sb="0" eb="2">
      <t>トキワ</t>
    </rPh>
    <rPh sb="2" eb="5">
      <t>ショウガッコウ</t>
    </rPh>
    <phoneticPr fontId="1"/>
  </si>
  <si>
    <t>庁舎</t>
    <phoneticPr fontId="1"/>
  </si>
  <si>
    <t>業務用電力</t>
  </si>
  <si>
    <t>業務用電力</t>
    <phoneticPr fontId="1"/>
  </si>
  <si>
    <t>kWh</t>
    <phoneticPr fontId="1"/>
  </si>
  <si>
    <t>施設合計</t>
    <rPh sb="0" eb="2">
      <t>シセツ</t>
    </rPh>
    <rPh sb="2" eb="4">
      <t>ゴウケイ</t>
    </rPh>
    <phoneticPr fontId="1"/>
  </si>
  <si>
    <t>施設</t>
    <rPh sb="0" eb="2">
      <t>シセツ</t>
    </rPh>
    <phoneticPr fontId="1"/>
  </si>
  <si>
    <t>円</t>
    <rPh sb="0" eb="1">
      <t>エン</t>
    </rPh>
    <phoneticPr fontId="1"/>
  </si>
  <si>
    <t>～</t>
  </si>
  <si>
    <t>～</t>
    <phoneticPr fontId="1"/>
  </si>
  <si>
    <t>高圧電力S</t>
    <rPh sb="0" eb="2">
      <t>コウアツ</t>
    </rPh>
    <rPh sb="2" eb="4">
      <t>デンリョク</t>
    </rPh>
    <phoneticPr fontId="1"/>
  </si>
  <si>
    <t>業務用電力</t>
    <rPh sb="0" eb="3">
      <t>ギョウムヨウ</t>
    </rPh>
    <rPh sb="3" eb="5">
      <t>デンリョク</t>
    </rPh>
    <phoneticPr fontId="1"/>
  </si>
  <si>
    <t>業務用電力</t>
    <rPh sb="0" eb="2">
      <t>ギョウム</t>
    </rPh>
    <rPh sb="2" eb="3">
      <t>ヨウ</t>
    </rPh>
    <rPh sb="3" eb="5">
      <t>デンリョク</t>
    </rPh>
    <phoneticPr fontId="1"/>
  </si>
  <si>
    <t>ピーク</t>
    <phoneticPr fontId="1"/>
  </si>
  <si>
    <t>夏季昼間</t>
    <rPh sb="0" eb="2">
      <t>カキ</t>
    </rPh>
    <rPh sb="2" eb="4">
      <t>ヒルマ</t>
    </rPh>
    <phoneticPr fontId="1"/>
  </si>
  <si>
    <t>その他季節昼間</t>
    <rPh sb="2" eb="3">
      <t>タ</t>
    </rPh>
    <rPh sb="3" eb="5">
      <t>キセツ</t>
    </rPh>
    <rPh sb="5" eb="7">
      <t>ヒルマ</t>
    </rPh>
    <phoneticPr fontId="1"/>
  </si>
  <si>
    <t>夜間</t>
    <rPh sb="0" eb="2">
      <t>ヤカン</t>
    </rPh>
    <phoneticPr fontId="1"/>
  </si>
  <si>
    <t>うち再生可能エネルギー以外</t>
    <rPh sb="2" eb="4">
      <t>サイセイ</t>
    </rPh>
    <rPh sb="4" eb="6">
      <t>カノウ</t>
    </rPh>
    <rPh sb="11" eb="13">
      <t>イガイ</t>
    </rPh>
    <phoneticPr fontId="1"/>
  </si>
  <si>
    <t>うち再生可能エネルギー分（ＦＩＴ分）</t>
    <rPh sb="2" eb="4">
      <t>サイセイ</t>
    </rPh>
    <rPh sb="4" eb="6">
      <t>カノウ</t>
    </rPh>
    <rPh sb="11" eb="12">
      <t>ブン</t>
    </rPh>
    <rPh sb="16" eb="17">
      <t>ブン</t>
    </rPh>
    <phoneticPr fontId="1"/>
  </si>
  <si>
    <t>うち夏季平日昼間</t>
    <rPh sb="2" eb="4">
      <t>カキ</t>
    </rPh>
    <rPh sb="4" eb="6">
      <t>ヘイジツ</t>
    </rPh>
    <rPh sb="6" eb="8">
      <t>ヒルマ</t>
    </rPh>
    <phoneticPr fontId="1"/>
  </si>
  <si>
    <t>うち他季平日昼間</t>
    <rPh sb="2" eb="3">
      <t>タ</t>
    </rPh>
    <rPh sb="3" eb="4">
      <t>キ</t>
    </rPh>
    <rPh sb="4" eb="6">
      <t>ヘイジツ</t>
    </rPh>
    <rPh sb="6" eb="8">
      <t>ヒルマ</t>
    </rPh>
    <phoneticPr fontId="1"/>
  </si>
  <si>
    <t>合計</t>
    <rPh sb="0" eb="2">
      <t>ゴウケイ</t>
    </rPh>
    <phoneticPr fontId="1"/>
  </si>
  <si>
    <t>平成30年度</t>
    <rPh sb="0" eb="2">
      <t>ヘイセイ</t>
    </rPh>
    <rPh sb="4" eb="6">
      <t>ネンド</t>
    </rPh>
    <phoneticPr fontId="1"/>
  </si>
  <si>
    <t>常盤生涯学習文化会館</t>
    <rPh sb="0" eb="2">
      <t>トキワ</t>
    </rPh>
    <rPh sb="2" eb="4">
      <t>ショウガイ</t>
    </rPh>
    <rPh sb="4" eb="6">
      <t>ガクシュウ</t>
    </rPh>
    <rPh sb="6" eb="8">
      <t>ブンカ</t>
    </rPh>
    <rPh sb="8" eb="10">
      <t>カイカン</t>
    </rPh>
    <phoneticPr fontId="1"/>
  </si>
  <si>
    <t>旧蔵館小学校</t>
    <rPh sb="0" eb="1">
      <t>キュウ</t>
    </rPh>
    <rPh sb="1" eb="2">
      <t>クラ</t>
    </rPh>
    <rPh sb="2" eb="3">
      <t>ダテ</t>
    </rPh>
    <rPh sb="3" eb="6">
      <t>ショウガッコウ</t>
    </rPh>
    <phoneticPr fontId="1"/>
  </si>
  <si>
    <t>旧長峰小学校</t>
    <rPh sb="0" eb="1">
      <t>キュウ</t>
    </rPh>
    <rPh sb="1" eb="3">
      <t>ナガミネ</t>
    </rPh>
    <rPh sb="3" eb="6">
      <t>ショウガッコウ</t>
    </rPh>
    <phoneticPr fontId="1"/>
  </si>
  <si>
    <t>旧大鰐第二小学校</t>
    <rPh sb="0" eb="1">
      <t>キュウ</t>
    </rPh>
    <rPh sb="1" eb="3">
      <t>オオワニ</t>
    </rPh>
    <rPh sb="3" eb="4">
      <t>ダイ</t>
    </rPh>
    <rPh sb="4" eb="5">
      <t>ニ</t>
    </rPh>
    <rPh sb="5" eb="8">
      <t>ショウガッコウ</t>
    </rPh>
    <phoneticPr fontId="1"/>
  </si>
  <si>
    <t>自得小学校（新規）</t>
    <rPh sb="0" eb="2">
      <t>ジトク</t>
    </rPh>
    <rPh sb="2" eb="3">
      <t>ショウ</t>
    </rPh>
    <rPh sb="3" eb="5">
      <t>ガッコウ</t>
    </rPh>
    <rPh sb="6" eb="8">
      <t>シンキ</t>
    </rPh>
    <phoneticPr fontId="1"/>
  </si>
  <si>
    <t>裾野小学校（新規）</t>
    <rPh sb="0" eb="2">
      <t>スソノ</t>
    </rPh>
    <rPh sb="2" eb="5">
      <t>ショウガッコウ</t>
    </rPh>
    <rPh sb="6" eb="8">
      <t>シンキ</t>
    </rPh>
    <phoneticPr fontId="1"/>
  </si>
  <si>
    <t>大鰐町役場庁舎（新規）</t>
    <rPh sb="0" eb="2">
      <t>オオワニ</t>
    </rPh>
    <rPh sb="2" eb="5">
      <t>マチヤクバ</t>
    </rPh>
    <rPh sb="5" eb="7">
      <t>チョウシャ</t>
    </rPh>
    <rPh sb="8" eb="10">
      <t>シンキ</t>
    </rPh>
    <phoneticPr fontId="1"/>
  </si>
  <si>
    <t>明徳中学校屋内運動場（新規）</t>
    <rPh sb="0" eb="2">
      <t>メイトク</t>
    </rPh>
    <rPh sb="2" eb="5">
      <t>チュウガッコウ</t>
    </rPh>
    <rPh sb="5" eb="7">
      <t>オクナイ</t>
    </rPh>
    <rPh sb="7" eb="10">
      <t>ウンドウジョウ</t>
    </rPh>
    <rPh sb="11" eb="13">
      <t>シンキ</t>
    </rPh>
    <phoneticPr fontId="1"/>
  </si>
  <si>
    <t>1月</t>
    <rPh sb="1" eb="2">
      <t>ガツ</t>
    </rPh>
    <phoneticPr fontId="1"/>
  </si>
  <si>
    <t>2月</t>
    <rPh sb="1" eb="2">
      <t>ガツ</t>
    </rPh>
    <phoneticPr fontId="1"/>
  </si>
  <si>
    <t>3月</t>
    <rPh sb="1" eb="2">
      <t>ガツ</t>
    </rPh>
    <phoneticPr fontId="1"/>
  </si>
  <si>
    <t>7月</t>
    <rPh sb="1" eb="2">
      <t>ガツ</t>
    </rPh>
    <phoneticPr fontId="1"/>
  </si>
  <si>
    <t>8月</t>
    <rPh sb="1" eb="2">
      <t>ガツ</t>
    </rPh>
    <phoneticPr fontId="1"/>
  </si>
  <si>
    <t>9月</t>
    <rPh sb="1" eb="2">
      <t>ガツ</t>
    </rPh>
    <phoneticPr fontId="1"/>
  </si>
  <si>
    <t>10月</t>
    <rPh sb="2" eb="3">
      <t>ガツ</t>
    </rPh>
    <phoneticPr fontId="1"/>
  </si>
  <si>
    <t>11月</t>
    <rPh sb="2" eb="3">
      <t>ガツ</t>
    </rPh>
    <phoneticPr fontId="1"/>
  </si>
  <si>
    <t>12月</t>
    <rPh sb="2" eb="3">
      <t>ガツ</t>
    </rPh>
    <phoneticPr fontId="1"/>
  </si>
  <si>
    <t>使用電力量</t>
    <rPh sb="0" eb="2">
      <t>シヨウ</t>
    </rPh>
    <rPh sb="2" eb="4">
      <t>デンリョク</t>
    </rPh>
    <rPh sb="4" eb="5">
      <t>リョウ</t>
    </rPh>
    <phoneticPr fontId="1"/>
  </si>
  <si>
    <t>契約電力（Kw）</t>
    <rPh sb="0" eb="2">
      <t>ケイヤク</t>
    </rPh>
    <rPh sb="2" eb="4">
      <t>デンリョク</t>
    </rPh>
    <phoneticPr fontId="1"/>
  </si>
  <si>
    <t>夏ピーク</t>
    <rPh sb="0" eb="1">
      <t>ナツ</t>
    </rPh>
    <phoneticPr fontId="1"/>
  </si>
  <si>
    <t>昼間</t>
    <rPh sb="0" eb="2">
      <t>ヒルマ</t>
    </rPh>
    <phoneticPr fontId="1"/>
  </si>
  <si>
    <t>電力需給調書</t>
    <rPh sb="0" eb="2">
      <t>デンリョク</t>
    </rPh>
    <rPh sb="2" eb="4">
      <t>ジュキュウ</t>
    </rPh>
    <rPh sb="4" eb="6">
      <t>チョウショ</t>
    </rPh>
    <phoneticPr fontId="1"/>
  </si>
  <si>
    <t>平成30年度</t>
    <phoneticPr fontId="1"/>
  </si>
  <si>
    <t>高圧季節別時間帯別S</t>
    <rPh sb="0" eb="2">
      <t>コウアツ</t>
    </rPh>
    <rPh sb="2" eb="4">
      <t>キセツ</t>
    </rPh>
    <rPh sb="4" eb="5">
      <t>ベツ</t>
    </rPh>
    <rPh sb="5" eb="8">
      <t>ジカンタイ</t>
    </rPh>
    <rPh sb="8" eb="9">
      <t>ベツ</t>
    </rPh>
    <phoneticPr fontId="1"/>
  </si>
  <si>
    <t>着色部分は現在東北電力株式会社と契約中。今後、電力地産地消事業者へ接続予定。</t>
    <rPh sb="0" eb="2">
      <t>チャクショク</t>
    </rPh>
    <rPh sb="2" eb="4">
      <t>ブブン</t>
    </rPh>
    <rPh sb="5" eb="7">
      <t>ゲンザイ</t>
    </rPh>
    <rPh sb="7" eb="9">
      <t>トウホク</t>
    </rPh>
    <rPh sb="9" eb="11">
      <t>デンリョク</t>
    </rPh>
    <rPh sb="11" eb="15">
      <t>カブシキガイシャ</t>
    </rPh>
    <rPh sb="13" eb="15">
      <t>カイシャ</t>
    </rPh>
    <rPh sb="16" eb="18">
      <t>ケイヤク</t>
    </rPh>
    <rPh sb="18" eb="19">
      <t>チュウ</t>
    </rPh>
    <rPh sb="20" eb="22">
      <t>コンゴ</t>
    </rPh>
    <rPh sb="23" eb="25">
      <t>デンリョク</t>
    </rPh>
    <rPh sb="25" eb="29">
      <t>チサンチショウ</t>
    </rPh>
    <rPh sb="29" eb="32">
      <t>ジギョウシャ</t>
    </rPh>
    <rPh sb="33" eb="35">
      <t>セツゾク</t>
    </rPh>
    <rPh sb="35" eb="37">
      <t>ヨテイ</t>
    </rPh>
    <phoneticPr fontId="1"/>
  </si>
  <si>
    <t>着色部分は予備電力（予備線）を含めた契約とします。</t>
    <rPh sb="0" eb="2">
      <t>チャクショク</t>
    </rPh>
    <rPh sb="2" eb="4">
      <t>ブブン</t>
    </rPh>
    <rPh sb="5" eb="7">
      <t>ヨビ</t>
    </rPh>
    <rPh sb="7" eb="9">
      <t>デンリョク</t>
    </rPh>
    <rPh sb="10" eb="12">
      <t>ヨビ</t>
    </rPh>
    <rPh sb="12" eb="13">
      <t>セン</t>
    </rPh>
    <rPh sb="15" eb="16">
      <t>フク</t>
    </rPh>
    <rPh sb="18" eb="20">
      <t>ケイヤク</t>
    </rPh>
    <phoneticPr fontId="1"/>
  </si>
  <si>
    <t>津軽広域クリーンセンター（新規）</t>
    <rPh sb="0" eb="2">
      <t>ツガル</t>
    </rPh>
    <rPh sb="2" eb="4">
      <t>コウイキ</t>
    </rPh>
    <rPh sb="13" eb="15">
      <t>シンキ</t>
    </rPh>
    <phoneticPr fontId="1"/>
  </si>
  <si>
    <t>弘前地区環境整備センター発電所については、バイオマス発電設備としての認定が令和5年8月で終了。</t>
    <rPh sb="0" eb="2">
      <t>ヒロサキ</t>
    </rPh>
    <rPh sb="2" eb="4">
      <t>チク</t>
    </rPh>
    <rPh sb="4" eb="6">
      <t>カンキョウ</t>
    </rPh>
    <rPh sb="6" eb="8">
      <t>セイビ</t>
    </rPh>
    <rPh sb="12" eb="14">
      <t>ハツデン</t>
    </rPh>
    <rPh sb="14" eb="15">
      <t>ショ</t>
    </rPh>
    <rPh sb="26" eb="28">
      <t>ハツデン</t>
    </rPh>
    <rPh sb="28" eb="30">
      <t>セツビ</t>
    </rPh>
    <rPh sb="34" eb="36">
      <t>ニンテイ</t>
    </rPh>
    <rPh sb="37" eb="39">
      <t>レイワ</t>
    </rPh>
    <rPh sb="40" eb="41">
      <t>ネン</t>
    </rPh>
    <rPh sb="42" eb="43">
      <t>ガツ</t>
    </rPh>
    <rPh sb="44" eb="46">
      <t>シュウリョウ</t>
    </rPh>
    <phoneticPr fontId="1"/>
  </si>
  <si>
    <t>令和5年9月以降は、余剰電力の全てが再生可能エネルギー以外の扱いとなる。</t>
    <rPh sb="0" eb="2">
      <t>レイワ</t>
    </rPh>
    <rPh sb="3" eb="4">
      <t>ネン</t>
    </rPh>
    <rPh sb="5" eb="6">
      <t>ガツ</t>
    </rPh>
    <rPh sb="6" eb="8">
      <t>イコウ</t>
    </rPh>
    <rPh sb="10" eb="12">
      <t>ヨジョウ</t>
    </rPh>
    <rPh sb="12" eb="14">
      <t>デンリョク</t>
    </rPh>
    <rPh sb="15" eb="16">
      <t>スベ</t>
    </rPh>
    <rPh sb="18" eb="20">
      <t>サイセイ</t>
    </rPh>
    <rPh sb="20" eb="22">
      <t>カノウ</t>
    </rPh>
    <rPh sb="27" eb="29">
      <t>イガイ</t>
    </rPh>
    <rPh sb="30" eb="31">
      <t>アツカ</t>
    </rPh>
    <phoneticPr fontId="1"/>
  </si>
  <si>
    <t>電気料金（燃料費調整額、再エネ賦課金等は除く）</t>
    <rPh sb="0" eb="2">
      <t>デンキ</t>
    </rPh>
    <rPh sb="2" eb="4">
      <t>リョウキン</t>
    </rPh>
    <phoneticPr fontId="1"/>
  </si>
  <si>
    <t>（kWh）</t>
    <phoneticPr fontId="1"/>
  </si>
  <si>
    <t>着色部分は現在東北電力株式会社以外と契約中。今後、電力地産地消事業者へ接続予定。</t>
    <rPh sb="0" eb="2">
      <t>チャクショク</t>
    </rPh>
    <rPh sb="2" eb="4">
      <t>ブブン</t>
    </rPh>
    <rPh sb="5" eb="7">
      <t>ゲンザイ</t>
    </rPh>
    <rPh sb="7" eb="9">
      <t>トウホク</t>
    </rPh>
    <rPh sb="9" eb="11">
      <t>デンリョク</t>
    </rPh>
    <rPh sb="11" eb="13">
      <t>カブシキ</t>
    </rPh>
    <rPh sb="13" eb="15">
      <t>カイシャ</t>
    </rPh>
    <rPh sb="15" eb="17">
      <t>イガイ</t>
    </rPh>
    <rPh sb="18" eb="20">
      <t>ケイヤク</t>
    </rPh>
    <rPh sb="20" eb="21">
      <t>チュウ</t>
    </rPh>
    <rPh sb="22" eb="24">
      <t>コンゴ</t>
    </rPh>
    <rPh sb="25" eb="27">
      <t>デンリョク</t>
    </rPh>
    <rPh sb="27" eb="31">
      <t>チサンチショウ</t>
    </rPh>
    <rPh sb="31" eb="34">
      <t>ジギョウシャ</t>
    </rPh>
    <rPh sb="35" eb="37">
      <t>セツゾク</t>
    </rPh>
    <rPh sb="37" eb="39">
      <t>ヨテイ</t>
    </rPh>
    <phoneticPr fontId="1"/>
  </si>
  <si>
    <t>※新規施設の電力料金は、燃料費調整額、再エネ賦課金等を含む料金となっています。また、標準価格は設定しないこととします。</t>
    <rPh sb="1" eb="3">
      <t>シンキ</t>
    </rPh>
    <rPh sb="3" eb="5">
      <t>シセツ</t>
    </rPh>
    <rPh sb="6" eb="8">
      <t>デンリョク</t>
    </rPh>
    <rPh sb="8" eb="10">
      <t>リョウキン</t>
    </rPh>
    <rPh sb="25" eb="26">
      <t>トウ</t>
    </rPh>
    <rPh sb="27" eb="28">
      <t>フク</t>
    </rPh>
    <rPh sb="29" eb="31">
      <t>リョウキン</t>
    </rPh>
    <rPh sb="42" eb="44">
      <t>ヒョウジュン</t>
    </rPh>
    <rPh sb="44" eb="46">
      <t>カカク</t>
    </rPh>
    <rPh sb="47" eb="49">
      <t>セッテイ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</si>
</sst>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0%"/>
  </numFmts>
  <fonts count="9">
    <font>
      <sz val="11"/>
      <color theme="1"/>
      <name val="ＭＳ Ｐゴシック"/>
      <family val="2"/>
      <charset val="128"/>
      <scheme val="minor"/>
    </font>
    <font>
      <sz val="6"/>
      <name val="ＭＳ Ｐゴシック"/>
      <family val="2"/>
      <charset val="128"/>
      <scheme val="minor"/>
    </font>
    <font>
      <sz val="8"/>
      <color theme="1"/>
      <name val="ＭＳ Ｐゴシック"/>
      <family val="2"/>
      <charset val="128"/>
      <scheme val="minor"/>
    </font>
    <font>
      <sz val="8"/>
      <color theme="1"/>
      <name val="ＭＳ Ｐゴシック"/>
      <family val="3"/>
      <charset val="128"/>
      <scheme val="minor"/>
    </font>
    <font>
      <sz val="11"/>
      <color theme="1"/>
      <name val="ＭＳ Ｐゴシック"/>
      <family val="2"/>
      <charset val="128"/>
      <scheme val="minor"/>
    </font>
    <font>
      <sz val="6"/>
      <color theme="1"/>
      <name val="ＭＳ Ｐゴシック"/>
      <family val="3"/>
      <charset val="128"/>
      <scheme val="minor"/>
    </font>
    <font>
      <sz val="7"/>
      <color indexed="81"/>
      <name val="MS P ゴシック"/>
      <family val="3"/>
      <charset val="128"/>
    </font>
    <font>
      <sz val="8"/>
      <name val="ＭＳ Ｐゴシック"/>
      <family val="3"/>
      <charset val="128"/>
      <scheme val="minor"/>
    </font>
    <font>
      <sz val="6"/>
      <name val="ＭＳ Ｐゴシック"/>
      <family val="3"/>
      <charset val="128"/>
      <scheme val="minor"/>
    </font>
  </fonts>
  <fills count="5">
    <fill>
      <patternFill patternType="none"/>
    </fill>
    <fill>
      <patternFill patternType="gray125"/>
    </fill>
    <fill>
      <patternFill patternType="solid">
        <fgColor rgb="FFFFFF00"/>
        <bgColor indexed="64"/>
      </patternFill>
    </fill>
    <fill>
      <patternFill patternType="solid">
        <fgColor theme="9" tint="0.59999389629810485"/>
        <bgColor indexed="64"/>
      </patternFill>
    </fill>
    <fill>
      <patternFill patternType="solid">
        <fgColor rgb="FF00B0F0"/>
        <bgColor indexed="64"/>
      </patternFill>
    </fill>
  </fills>
  <borders count="69">
    <border>
      <left/>
      <right/>
      <top/>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auto="1"/>
      </left>
      <right/>
      <top/>
      <bottom style="thin">
        <color auto="1"/>
      </bottom>
      <diagonal/>
    </border>
    <border>
      <left style="thin">
        <color auto="1"/>
      </left>
      <right/>
      <top style="thin">
        <color auto="1"/>
      </top>
      <bottom style="thin">
        <color indexed="64"/>
      </bottom>
      <diagonal/>
    </border>
    <border>
      <left/>
      <right/>
      <top style="thin">
        <color auto="1"/>
      </top>
      <bottom style="thin">
        <color indexed="64"/>
      </bottom>
      <diagonal/>
    </border>
    <border>
      <left/>
      <right style="thin">
        <color auto="1"/>
      </right>
      <top style="thin">
        <color auto="1"/>
      </top>
      <bottom style="thin">
        <color indexed="64"/>
      </bottom>
      <diagonal/>
    </border>
    <border>
      <left style="thin">
        <color auto="1"/>
      </left>
      <right style="thin">
        <color indexed="64"/>
      </right>
      <top style="thin">
        <color auto="1"/>
      </top>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thin">
        <color auto="1"/>
      </left>
      <right style="thin">
        <color auto="1"/>
      </right>
      <top style="hair">
        <color auto="1"/>
      </top>
      <bottom style="thin">
        <color indexed="64"/>
      </bottom>
      <diagonal/>
    </border>
    <border>
      <left style="thin">
        <color auto="1"/>
      </left>
      <right style="hair">
        <color auto="1"/>
      </right>
      <top/>
      <bottom style="hair">
        <color auto="1"/>
      </bottom>
      <diagonal/>
    </border>
    <border>
      <left style="hair">
        <color auto="1"/>
      </left>
      <right style="hair">
        <color auto="1"/>
      </right>
      <top/>
      <bottom style="hair">
        <color auto="1"/>
      </bottom>
      <diagonal/>
    </border>
    <border>
      <left style="hair">
        <color auto="1"/>
      </left>
      <right style="thin">
        <color auto="1"/>
      </right>
      <top/>
      <bottom style="hair">
        <color auto="1"/>
      </bottom>
      <diagonal/>
    </border>
    <border>
      <left style="hair">
        <color indexed="64"/>
      </left>
      <right/>
      <top/>
      <bottom style="thin">
        <color indexed="64"/>
      </bottom>
      <diagonal/>
    </border>
    <border>
      <left/>
      <right style="hair">
        <color indexed="64"/>
      </right>
      <top/>
      <bottom style="thin">
        <color indexed="64"/>
      </bottom>
      <diagonal/>
    </border>
    <border>
      <left/>
      <right style="hair">
        <color auto="1"/>
      </right>
      <top/>
      <bottom style="hair">
        <color auto="1"/>
      </bottom>
      <diagonal/>
    </border>
    <border>
      <left/>
      <right style="hair">
        <color auto="1"/>
      </right>
      <top style="hair">
        <color auto="1"/>
      </top>
      <bottom style="hair">
        <color auto="1"/>
      </bottom>
      <diagonal/>
    </border>
    <border>
      <left/>
      <right style="hair">
        <color auto="1"/>
      </right>
      <top style="hair">
        <color auto="1"/>
      </top>
      <bottom style="thin">
        <color auto="1"/>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right style="hair">
        <color auto="1"/>
      </right>
      <top style="thin">
        <color auto="1"/>
      </top>
      <bottom style="hair">
        <color auto="1"/>
      </bottom>
      <diagonal/>
    </border>
    <border>
      <left/>
      <right/>
      <top style="thin">
        <color auto="1"/>
      </top>
      <bottom style="hair">
        <color auto="1"/>
      </bottom>
      <diagonal/>
    </border>
    <border>
      <left/>
      <right/>
      <top style="hair">
        <color auto="1"/>
      </top>
      <bottom style="hair">
        <color auto="1"/>
      </bottom>
      <diagonal/>
    </border>
    <border>
      <left/>
      <right style="thin">
        <color auto="1"/>
      </right>
      <top style="hair">
        <color auto="1"/>
      </top>
      <bottom style="hair">
        <color auto="1"/>
      </bottom>
      <diagonal/>
    </border>
    <border>
      <left/>
      <right style="thin">
        <color auto="1"/>
      </right>
      <top style="hair">
        <color indexed="64"/>
      </top>
      <bottom style="thin">
        <color auto="1"/>
      </bottom>
      <diagonal/>
    </border>
    <border>
      <left/>
      <right style="thin">
        <color auto="1"/>
      </right>
      <top/>
      <bottom style="hair">
        <color auto="1"/>
      </bottom>
      <diagonal/>
    </border>
    <border>
      <left style="hair">
        <color auto="1"/>
      </left>
      <right/>
      <top style="thin">
        <color auto="1"/>
      </top>
      <bottom style="hair">
        <color auto="1"/>
      </bottom>
      <diagonal/>
    </border>
    <border>
      <left style="hair">
        <color auto="1"/>
      </left>
      <right/>
      <top style="hair">
        <color auto="1"/>
      </top>
      <bottom style="hair">
        <color auto="1"/>
      </bottom>
      <diagonal/>
    </border>
    <border>
      <left style="hair">
        <color auto="1"/>
      </left>
      <right/>
      <top style="hair">
        <color auto="1"/>
      </top>
      <bottom style="thin">
        <color auto="1"/>
      </bottom>
      <diagonal/>
    </border>
    <border>
      <left/>
      <right/>
      <top style="hair">
        <color auto="1"/>
      </top>
      <bottom style="thin">
        <color auto="1"/>
      </bottom>
      <diagonal/>
    </border>
    <border>
      <left style="hair">
        <color auto="1"/>
      </left>
      <right/>
      <top/>
      <bottom style="hair">
        <color auto="1"/>
      </bottom>
      <diagonal/>
    </border>
    <border>
      <left/>
      <right/>
      <top/>
      <bottom style="hair">
        <color auto="1"/>
      </bottom>
      <diagonal/>
    </border>
    <border>
      <left style="thin">
        <color auto="1"/>
      </left>
      <right/>
      <top/>
      <bottom/>
      <diagonal/>
    </border>
    <border>
      <left/>
      <right/>
      <top style="hair">
        <color auto="1"/>
      </top>
      <bottom/>
      <diagonal/>
    </border>
    <border>
      <left style="thin">
        <color auto="1"/>
      </left>
      <right/>
      <top style="thin">
        <color auto="1"/>
      </top>
      <bottom/>
      <diagonal/>
    </border>
    <border>
      <left style="hair">
        <color auto="1"/>
      </left>
      <right/>
      <top style="hair">
        <color auto="1"/>
      </top>
      <bottom/>
      <diagonal/>
    </border>
    <border>
      <left style="hair">
        <color auto="1"/>
      </left>
      <right/>
      <top/>
      <bottom/>
      <diagonal/>
    </border>
    <border>
      <left style="hair">
        <color auto="1"/>
      </left>
      <right style="thin">
        <color auto="1"/>
      </right>
      <top style="hair">
        <color auto="1"/>
      </top>
      <bottom/>
      <diagonal/>
    </border>
    <border>
      <left/>
      <right style="thin">
        <color auto="1"/>
      </right>
      <top style="hair">
        <color auto="1"/>
      </top>
      <bottom/>
      <diagonal/>
    </border>
    <border>
      <left style="thin">
        <color auto="1"/>
      </left>
      <right style="hair">
        <color auto="1"/>
      </right>
      <top style="hair">
        <color auto="1"/>
      </top>
      <bottom/>
      <diagonal/>
    </border>
    <border>
      <left style="hair">
        <color auto="1"/>
      </left>
      <right style="hair">
        <color auto="1"/>
      </right>
      <top style="hair">
        <color auto="1"/>
      </top>
      <bottom/>
      <diagonal/>
    </border>
    <border>
      <left/>
      <right/>
      <top style="thin">
        <color auto="1"/>
      </top>
      <bottom/>
      <diagonal/>
    </border>
    <border>
      <left/>
      <right style="thin">
        <color auto="1"/>
      </right>
      <top style="thin">
        <color auto="1"/>
      </top>
      <bottom/>
      <diagonal/>
    </border>
    <border>
      <left style="thin">
        <color auto="1"/>
      </left>
      <right style="hair">
        <color auto="1"/>
      </right>
      <top style="thin">
        <color auto="1"/>
      </top>
      <bottom/>
      <diagonal/>
    </border>
    <border>
      <left style="hair">
        <color auto="1"/>
      </left>
      <right style="hair">
        <color auto="1"/>
      </right>
      <top style="thin">
        <color auto="1"/>
      </top>
      <bottom/>
      <diagonal/>
    </border>
    <border>
      <left style="hair">
        <color auto="1"/>
      </left>
      <right style="thin">
        <color auto="1"/>
      </right>
      <top style="thin">
        <color auto="1"/>
      </top>
      <bottom/>
      <diagonal/>
    </border>
    <border>
      <left style="thin">
        <color indexed="64"/>
      </left>
      <right style="thin">
        <color indexed="64"/>
      </right>
      <top style="hair">
        <color indexed="64"/>
      </top>
      <bottom/>
      <diagonal/>
    </border>
    <border>
      <left/>
      <right style="hair">
        <color auto="1"/>
      </right>
      <top style="hair">
        <color auto="1"/>
      </top>
      <bottom/>
      <diagonal/>
    </border>
    <border>
      <left/>
      <right style="thin">
        <color indexed="64"/>
      </right>
      <top/>
      <bottom/>
      <diagonal/>
    </border>
    <border diagonalDown="1">
      <left style="hair">
        <color auto="1"/>
      </left>
      <right style="thin">
        <color auto="1"/>
      </right>
      <top style="hair">
        <color auto="1"/>
      </top>
      <bottom style="hair">
        <color auto="1"/>
      </bottom>
      <diagonal style="hair">
        <color indexed="64"/>
      </diagonal>
    </border>
  </borders>
  <cellStyleXfs count="2">
    <xf numFmtId="0" fontId="0" fillId="0" borderId="0">
      <alignment vertical="center"/>
    </xf>
    <xf numFmtId="38" fontId="4" fillId="0" borderId="0" applyFont="0" applyFill="0" applyBorder="0" applyAlignment="0" applyProtection="0">
      <alignment vertical="center"/>
    </xf>
  </cellStyleXfs>
  <cellXfs count="312">
    <xf numFmtId="0" fontId="0" fillId="0" borderId="0" xfId="0">
      <alignment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14" xfId="0" applyFont="1" applyBorder="1" applyAlignment="1">
      <alignment horizontal="center" vertical="center"/>
    </xf>
    <xf numFmtId="0" fontId="3" fillId="0" borderId="4" xfId="0" applyFont="1" applyBorder="1" applyAlignment="1">
      <alignment horizontal="center" vertical="center"/>
    </xf>
    <xf numFmtId="0" fontId="0" fillId="0" borderId="0" xfId="0" applyAlignment="1">
      <alignment horizontal="right" vertical="center"/>
    </xf>
    <xf numFmtId="0" fontId="3" fillId="0" borderId="2" xfId="0" applyFont="1" applyFill="1" applyBorder="1">
      <alignment vertical="center"/>
    </xf>
    <xf numFmtId="0" fontId="0" fillId="0" borderId="0" xfId="0" applyFill="1">
      <alignment vertical="center"/>
    </xf>
    <xf numFmtId="0" fontId="3" fillId="0" borderId="7" xfId="0" applyFont="1" applyFill="1" applyBorder="1" applyAlignment="1">
      <alignment horizontal="center" vertical="center"/>
    </xf>
    <xf numFmtId="0" fontId="3" fillId="0" borderId="8" xfId="0" applyFont="1" applyFill="1" applyBorder="1" applyAlignment="1">
      <alignment horizontal="center" vertical="center"/>
    </xf>
    <xf numFmtId="0" fontId="3" fillId="0" borderId="9" xfId="0" applyFont="1" applyFill="1" applyBorder="1" applyAlignment="1">
      <alignment horizontal="center" vertical="center"/>
    </xf>
    <xf numFmtId="0" fontId="3" fillId="0" borderId="32" xfId="0" applyFont="1" applyFill="1" applyBorder="1" applyAlignment="1">
      <alignment horizontal="center" vertical="center"/>
    </xf>
    <xf numFmtId="0" fontId="3" fillId="0" borderId="19" xfId="0" applyFont="1" applyFill="1" applyBorder="1" applyAlignment="1">
      <alignment horizontal="center" vertical="center"/>
    </xf>
    <xf numFmtId="38" fontId="3" fillId="0" borderId="18" xfId="1" applyFont="1" applyFill="1" applyBorder="1">
      <alignment vertical="center"/>
    </xf>
    <xf numFmtId="38" fontId="3" fillId="0" borderId="19" xfId="1" applyFont="1" applyFill="1" applyBorder="1">
      <alignment vertical="center"/>
    </xf>
    <xf numFmtId="38" fontId="3" fillId="0" borderId="20" xfId="1" applyFont="1" applyFill="1" applyBorder="1">
      <alignment vertical="center"/>
    </xf>
    <xf numFmtId="0" fontId="3" fillId="0" borderId="21" xfId="0" applyFont="1" applyFill="1" applyBorder="1" applyAlignment="1">
      <alignment vertical="center"/>
    </xf>
    <xf numFmtId="0" fontId="3" fillId="0" borderId="22" xfId="0" applyFont="1" applyFill="1" applyBorder="1" applyAlignment="1">
      <alignment horizontal="center" vertical="center"/>
    </xf>
    <xf numFmtId="38" fontId="3" fillId="0" borderId="22" xfId="0" applyNumberFormat="1" applyFont="1" applyFill="1" applyBorder="1">
      <alignment vertical="center"/>
    </xf>
    <xf numFmtId="38" fontId="3" fillId="0" borderId="21" xfId="1" applyFont="1" applyFill="1" applyBorder="1">
      <alignment vertical="center"/>
    </xf>
    <xf numFmtId="38" fontId="3" fillId="0" borderId="22" xfId="1" applyFont="1" applyFill="1" applyBorder="1">
      <alignment vertical="center"/>
    </xf>
    <xf numFmtId="38" fontId="3" fillId="0" borderId="23" xfId="1" applyFont="1" applyFill="1" applyBorder="1">
      <alignment vertical="center"/>
    </xf>
    <xf numFmtId="0" fontId="2" fillId="0" borderId="27" xfId="0" applyFont="1" applyFill="1" applyBorder="1" applyAlignment="1">
      <alignment horizontal="center" vertical="center"/>
    </xf>
    <xf numFmtId="0" fontId="3" fillId="0" borderId="24" xfId="0" applyFont="1" applyFill="1" applyBorder="1">
      <alignment vertical="center"/>
    </xf>
    <xf numFmtId="0" fontId="3" fillId="0" borderId="25" xfId="0" applyFont="1" applyFill="1" applyBorder="1" applyAlignment="1">
      <alignment horizontal="center" vertical="center"/>
    </xf>
    <xf numFmtId="0" fontId="3" fillId="0" borderId="26" xfId="0" applyFont="1" applyFill="1" applyBorder="1" applyAlignment="1">
      <alignment horizontal="center" vertical="center"/>
    </xf>
    <xf numFmtId="0" fontId="3" fillId="0" borderId="24" xfId="0" applyFont="1" applyFill="1" applyBorder="1" applyAlignment="1">
      <alignment horizontal="center" vertical="center"/>
    </xf>
    <xf numFmtId="38" fontId="3" fillId="0" borderId="29" xfId="1" applyFont="1" applyFill="1" applyBorder="1">
      <alignment vertical="center"/>
    </xf>
    <xf numFmtId="38" fontId="3" fillId="0" borderId="30" xfId="1" applyFont="1" applyFill="1" applyBorder="1">
      <alignment vertical="center"/>
    </xf>
    <xf numFmtId="38" fontId="3" fillId="0" borderId="28" xfId="1" applyFont="1" applyFill="1" applyBorder="1">
      <alignment vertical="center"/>
    </xf>
    <xf numFmtId="0" fontId="3" fillId="0" borderId="21" xfId="0" applyFont="1" applyFill="1" applyBorder="1">
      <alignment vertical="center"/>
    </xf>
    <xf numFmtId="38" fontId="3" fillId="0" borderId="34" xfId="1" applyFont="1" applyFill="1" applyBorder="1">
      <alignment vertical="center"/>
    </xf>
    <xf numFmtId="0" fontId="3" fillId="0" borderId="3" xfId="0" applyFont="1" applyFill="1" applyBorder="1" applyAlignment="1">
      <alignment horizontal="center" vertical="center"/>
    </xf>
    <xf numFmtId="0" fontId="3" fillId="0" borderId="25" xfId="0" applyFont="1" applyFill="1" applyBorder="1">
      <alignment vertical="center"/>
    </xf>
    <xf numFmtId="38" fontId="3" fillId="0" borderId="25" xfId="1" applyFont="1" applyFill="1" applyBorder="1">
      <alignment vertical="center"/>
    </xf>
    <xf numFmtId="38" fontId="3" fillId="0" borderId="26" xfId="1" applyFont="1" applyFill="1" applyBorder="1">
      <alignment vertical="center"/>
    </xf>
    <xf numFmtId="38" fontId="3" fillId="0" borderId="24" xfId="1" applyFont="1" applyFill="1" applyBorder="1">
      <alignment vertical="center"/>
    </xf>
    <xf numFmtId="38" fontId="3" fillId="0" borderId="23" xfId="0" applyNumberFormat="1" applyFont="1" applyFill="1" applyBorder="1">
      <alignment vertical="center"/>
    </xf>
    <xf numFmtId="0" fontId="3" fillId="0" borderId="27" xfId="0" applyFont="1" applyFill="1" applyBorder="1" applyAlignment="1">
      <alignment horizontal="center" vertical="center"/>
    </xf>
    <xf numFmtId="38" fontId="3" fillId="0" borderId="35" xfId="1" applyFont="1" applyFill="1" applyBorder="1">
      <alignment vertical="center"/>
    </xf>
    <xf numFmtId="0" fontId="3" fillId="0" borderId="0" xfId="0" applyFont="1" applyFill="1">
      <alignment vertical="center"/>
    </xf>
    <xf numFmtId="38" fontId="3" fillId="0" borderId="7" xfId="1" applyFont="1" applyFill="1" applyBorder="1" applyAlignment="1">
      <alignment horizontal="center" vertical="center"/>
    </xf>
    <xf numFmtId="38" fontId="3" fillId="0" borderId="8" xfId="1" applyFont="1" applyFill="1" applyBorder="1" applyAlignment="1">
      <alignment horizontal="center" vertical="center"/>
    </xf>
    <xf numFmtId="38" fontId="3" fillId="0" borderId="31" xfId="1" applyFont="1" applyFill="1" applyBorder="1" applyAlignment="1">
      <alignment horizontal="center" vertical="center"/>
    </xf>
    <xf numFmtId="0" fontId="3" fillId="0" borderId="39" xfId="0" applyFont="1" applyFill="1" applyBorder="1">
      <alignment vertical="center"/>
    </xf>
    <xf numFmtId="0" fontId="3" fillId="0" borderId="34" xfId="0" applyFont="1" applyFill="1" applyBorder="1">
      <alignment vertical="center"/>
    </xf>
    <xf numFmtId="0" fontId="3" fillId="0" borderId="35" xfId="0" applyFont="1" applyFill="1" applyBorder="1">
      <alignment vertical="center"/>
    </xf>
    <xf numFmtId="0" fontId="3" fillId="0" borderId="33" xfId="0" applyFont="1" applyFill="1" applyBorder="1">
      <alignment vertical="center"/>
    </xf>
    <xf numFmtId="38" fontId="3" fillId="2" borderId="23" xfId="1" applyFont="1" applyFill="1" applyBorder="1">
      <alignment vertical="center"/>
    </xf>
    <xf numFmtId="0" fontId="3" fillId="0" borderId="29" xfId="0" applyFont="1" applyFill="1" applyBorder="1" applyAlignment="1">
      <alignment horizontal="center" vertical="center"/>
    </xf>
    <xf numFmtId="38" fontId="3" fillId="0" borderId="25" xfId="0" applyNumberFormat="1" applyFont="1" applyFill="1" applyBorder="1" applyAlignment="1">
      <alignment vertical="center"/>
    </xf>
    <xf numFmtId="38" fontId="2" fillId="0" borderId="10" xfId="0" applyNumberFormat="1" applyFont="1" applyFill="1" applyBorder="1">
      <alignment vertical="center"/>
    </xf>
    <xf numFmtId="0" fontId="3" fillId="0" borderId="13" xfId="0" applyFont="1" applyFill="1" applyBorder="1">
      <alignment vertical="center"/>
    </xf>
    <xf numFmtId="0" fontId="2" fillId="0" borderId="14" xfId="0" applyFont="1" applyFill="1" applyBorder="1">
      <alignment vertical="center"/>
    </xf>
    <xf numFmtId="38" fontId="3" fillId="0" borderId="21" xfId="1" applyFont="1" applyBorder="1">
      <alignment vertical="center"/>
    </xf>
    <xf numFmtId="38" fontId="3" fillId="0" borderId="22" xfId="1" applyFont="1" applyBorder="1">
      <alignment vertical="center"/>
    </xf>
    <xf numFmtId="38" fontId="3" fillId="0" borderId="23" xfId="1" applyFont="1" applyBorder="1">
      <alignment vertical="center"/>
    </xf>
    <xf numFmtId="38" fontId="3" fillId="0" borderId="42" xfId="0" applyNumberFormat="1" applyFont="1" applyBorder="1">
      <alignment vertical="center"/>
    </xf>
    <xf numFmtId="38" fontId="3" fillId="0" borderId="24" xfId="1" applyFont="1" applyBorder="1">
      <alignment vertical="center"/>
    </xf>
    <xf numFmtId="38" fontId="3" fillId="0" borderId="25" xfId="1" applyFont="1" applyBorder="1">
      <alignment vertical="center"/>
    </xf>
    <xf numFmtId="38" fontId="3" fillId="0" borderId="26" xfId="1" applyFont="1" applyBorder="1">
      <alignment vertical="center"/>
    </xf>
    <xf numFmtId="38" fontId="3" fillId="0" borderId="43" xfId="0" applyNumberFormat="1" applyFont="1" applyBorder="1">
      <alignment vertical="center"/>
    </xf>
    <xf numFmtId="38" fontId="3" fillId="0" borderId="28" xfId="1" applyFont="1" applyBorder="1">
      <alignment vertical="center"/>
    </xf>
    <xf numFmtId="38" fontId="3" fillId="0" borderId="29" xfId="1" applyFont="1" applyBorder="1">
      <alignment vertical="center"/>
    </xf>
    <xf numFmtId="38" fontId="3" fillId="0" borderId="44" xfId="0" applyNumberFormat="1" applyFont="1" applyBorder="1">
      <alignment vertical="center"/>
    </xf>
    <xf numFmtId="38" fontId="3" fillId="0" borderId="30" xfId="1" applyFont="1" applyBorder="1">
      <alignment vertical="center"/>
    </xf>
    <xf numFmtId="0" fontId="3" fillId="0" borderId="0" xfId="0" applyFont="1" applyFill="1" applyAlignment="1">
      <alignment horizontal="right" vertical="center"/>
    </xf>
    <xf numFmtId="0" fontId="2" fillId="0" borderId="0" xfId="0" applyFont="1" applyFill="1" applyBorder="1">
      <alignment vertical="center"/>
    </xf>
    <xf numFmtId="0" fontId="3" fillId="0" borderId="40" xfId="0" applyFont="1" applyFill="1" applyBorder="1" applyAlignment="1">
      <alignment horizontal="center" vertical="center"/>
    </xf>
    <xf numFmtId="0" fontId="3" fillId="0" borderId="41" xfId="0" applyFont="1" applyFill="1" applyBorder="1" applyAlignment="1">
      <alignment horizontal="center" vertical="center"/>
    </xf>
    <xf numFmtId="0" fontId="3" fillId="0" borderId="50" xfId="0" applyFont="1" applyFill="1" applyBorder="1" applyAlignment="1">
      <alignment horizontal="center" vertical="center"/>
    </xf>
    <xf numFmtId="0" fontId="3" fillId="0" borderId="45" xfId="0" applyFont="1" applyFill="1" applyBorder="1" applyAlignment="1">
      <alignment horizontal="center" vertical="center"/>
    </xf>
    <xf numFmtId="0" fontId="3" fillId="0" borderId="39" xfId="0" applyFont="1" applyFill="1" applyBorder="1" applyAlignment="1">
      <alignment horizontal="center" vertical="center"/>
    </xf>
    <xf numFmtId="0" fontId="3" fillId="0" borderId="46" xfId="0" applyFont="1" applyFill="1" applyBorder="1" applyAlignment="1">
      <alignment horizontal="center" vertical="center"/>
    </xf>
    <xf numFmtId="0" fontId="3" fillId="0" borderId="34" xfId="0" applyFont="1" applyFill="1" applyBorder="1" applyAlignment="1">
      <alignment horizontal="center" vertical="center"/>
    </xf>
    <xf numFmtId="0" fontId="3" fillId="0" borderId="47" xfId="0" applyFont="1" applyFill="1" applyBorder="1" applyAlignment="1">
      <alignment horizontal="center" vertical="center"/>
    </xf>
    <xf numFmtId="0" fontId="3" fillId="0" borderId="48" xfId="0" applyFont="1" applyFill="1" applyBorder="1" applyAlignment="1">
      <alignment horizontal="center" vertical="center"/>
    </xf>
    <xf numFmtId="0" fontId="3" fillId="0" borderId="35" xfId="0" applyFont="1" applyFill="1" applyBorder="1" applyAlignment="1">
      <alignment horizontal="center" vertical="center"/>
    </xf>
    <xf numFmtId="0" fontId="3" fillId="0" borderId="49" xfId="0" applyFont="1" applyFill="1" applyBorder="1" applyAlignment="1">
      <alignment horizontal="center" vertical="center"/>
    </xf>
    <xf numFmtId="0" fontId="3" fillId="0" borderId="33" xfId="0" applyFont="1" applyFill="1" applyBorder="1" applyAlignment="1">
      <alignment horizontal="center" vertical="center"/>
    </xf>
    <xf numFmtId="0" fontId="3" fillId="0" borderId="22" xfId="0" applyFont="1" applyFill="1" applyBorder="1" applyAlignment="1">
      <alignment horizontal="center" vertical="center" shrinkToFit="1"/>
    </xf>
    <xf numFmtId="38" fontId="3" fillId="0" borderId="21" xfId="1" applyFont="1" applyFill="1" applyBorder="1" applyAlignment="1">
      <alignment vertical="center"/>
    </xf>
    <xf numFmtId="38" fontId="3" fillId="0" borderId="22" xfId="1" applyFont="1" applyFill="1" applyBorder="1" applyAlignment="1">
      <alignment vertical="center"/>
    </xf>
    <xf numFmtId="38" fontId="3" fillId="0" borderId="23" xfId="1" applyFont="1" applyFill="1" applyBorder="1" applyAlignment="1">
      <alignment vertical="center"/>
    </xf>
    <xf numFmtId="0" fontId="5" fillId="0" borderId="22" xfId="0" applyFont="1" applyFill="1" applyBorder="1" applyAlignment="1">
      <alignment horizontal="right" vertical="center" shrinkToFit="1"/>
    </xf>
    <xf numFmtId="38" fontId="5" fillId="0" borderId="21" xfId="1" applyFont="1" applyFill="1" applyBorder="1">
      <alignment vertical="center"/>
    </xf>
    <xf numFmtId="38" fontId="5" fillId="0" borderId="22" xfId="1" applyFont="1" applyFill="1" applyBorder="1">
      <alignment vertical="center"/>
    </xf>
    <xf numFmtId="38" fontId="5" fillId="0" borderId="23" xfId="1" applyFont="1" applyFill="1" applyBorder="1">
      <alignment vertical="center"/>
    </xf>
    <xf numFmtId="38" fontId="3" fillId="2" borderId="22" xfId="1" applyFont="1" applyFill="1" applyBorder="1">
      <alignment vertical="center"/>
    </xf>
    <xf numFmtId="0" fontId="2" fillId="0" borderId="0" xfId="0" applyFont="1" applyFill="1" applyBorder="1" applyAlignment="1">
      <alignment horizontal="center" vertical="center"/>
    </xf>
    <xf numFmtId="0" fontId="3" fillId="0" borderId="0" xfId="0" applyFont="1" applyFill="1" applyBorder="1">
      <alignment vertical="center"/>
    </xf>
    <xf numFmtId="38" fontId="2" fillId="0" borderId="0" xfId="0" applyNumberFormat="1" applyFont="1" applyFill="1" applyBorder="1">
      <alignment vertical="center"/>
    </xf>
    <xf numFmtId="38" fontId="3" fillId="2" borderId="22" xfId="0" applyNumberFormat="1" applyFont="1" applyFill="1" applyBorder="1">
      <alignment vertical="center"/>
    </xf>
    <xf numFmtId="38" fontId="3" fillId="0" borderId="62" xfId="1" applyFont="1" applyBorder="1">
      <alignment vertical="center"/>
    </xf>
    <xf numFmtId="38" fontId="3" fillId="0" borderId="63" xfId="1" applyFont="1" applyBorder="1">
      <alignment vertical="center"/>
    </xf>
    <xf numFmtId="38" fontId="2" fillId="0" borderId="63" xfId="1" applyFont="1" applyBorder="1">
      <alignment vertical="center"/>
    </xf>
    <xf numFmtId="38" fontId="2" fillId="0" borderId="64" xfId="1" applyFont="1" applyBorder="1">
      <alignment vertical="center"/>
    </xf>
    <xf numFmtId="38" fontId="3" fillId="0" borderId="61" xfId="0" applyNumberFormat="1" applyFont="1" applyBorder="1">
      <alignment vertical="center"/>
    </xf>
    <xf numFmtId="176" fontId="3" fillId="0" borderId="4" xfId="0" applyNumberFormat="1" applyFont="1" applyBorder="1">
      <alignment vertical="center"/>
    </xf>
    <xf numFmtId="176" fontId="3" fillId="0" borderId="5" xfId="0" applyNumberFormat="1" applyFont="1" applyBorder="1">
      <alignment vertical="center"/>
    </xf>
    <xf numFmtId="176" fontId="3" fillId="0" borderId="6" xfId="0" applyNumberFormat="1" applyFont="1" applyBorder="1">
      <alignment vertical="center"/>
    </xf>
    <xf numFmtId="176" fontId="2" fillId="0" borderId="14" xfId="0" applyNumberFormat="1" applyFont="1" applyBorder="1">
      <alignment vertical="center"/>
    </xf>
    <xf numFmtId="38" fontId="0" fillId="0" borderId="0" xfId="1" applyFont="1" applyFill="1">
      <alignment vertical="center"/>
    </xf>
    <xf numFmtId="38" fontId="3" fillId="2" borderId="59" xfId="1" applyFont="1" applyFill="1" applyBorder="1">
      <alignment vertical="center"/>
    </xf>
    <xf numFmtId="38" fontId="3" fillId="2" borderId="56" xfId="1" applyFont="1" applyFill="1" applyBorder="1">
      <alignment vertical="center"/>
    </xf>
    <xf numFmtId="38" fontId="3" fillId="2" borderId="58" xfId="1" applyFont="1" applyFill="1" applyBorder="1">
      <alignment vertical="center"/>
    </xf>
    <xf numFmtId="0" fontId="3" fillId="2" borderId="54" xfId="0" applyFont="1" applyFill="1" applyBorder="1" applyAlignment="1">
      <alignment horizontal="center" vertical="center"/>
    </xf>
    <xf numFmtId="0" fontId="3" fillId="2" borderId="52" xfId="0" applyFont="1" applyFill="1" applyBorder="1" applyAlignment="1">
      <alignment horizontal="center" vertical="center"/>
    </xf>
    <xf numFmtId="0" fontId="3" fillId="2" borderId="66" xfId="0" applyFont="1" applyFill="1" applyBorder="1" applyAlignment="1">
      <alignment horizontal="center" vertical="center"/>
    </xf>
    <xf numFmtId="0" fontId="3" fillId="2" borderId="59" xfId="0" applyFont="1" applyFill="1" applyBorder="1" applyAlignment="1">
      <alignment horizontal="center" vertical="center"/>
    </xf>
    <xf numFmtId="38" fontId="3" fillId="2" borderId="59" xfId="0" applyNumberFormat="1" applyFont="1" applyFill="1" applyBorder="1">
      <alignment vertical="center"/>
    </xf>
    <xf numFmtId="0" fontId="3" fillId="2" borderId="21" xfId="0" applyFont="1" applyFill="1" applyBorder="1" applyAlignment="1">
      <alignment vertical="center"/>
    </xf>
    <xf numFmtId="0" fontId="3" fillId="2" borderId="22" xfId="0" applyFont="1" applyFill="1" applyBorder="1" applyAlignment="1">
      <alignment horizontal="center" vertical="center" shrinkToFit="1"/>
    </xf>
    <xf numFmtId="38" fontId="3" fillId="2" borderId="21" xfId="1" applyFont="1" applyFill="1" applyBorder="1">
      <alignment vertical="center"/>
    </xf>
    <xf numFmtId="38" fontId="3" fillId="2" borderId="21" xfId="1" applyFont="1" applyFill="1" applyBorder="1" applyAlignment="1">
      <alignment vertical="center"/>
    </xf>
    <xf numFmtId="38" fontId="3" fillId="2" borderId="22" xfId="1" applyFont="1" applyFill="1" applyBorder="1" applyAlignment="1">
      <alignment vertical="center"/>
    </xf>
    <xf numFmtId="38" fontId="3" fillId="2" borderId="23" xfId="1" applyFont="1" applyFill="1" applyBorder="1" applyAlignment="1">
      <alignment vertical="center"/>
    </xf>
    <xf numFmtId="0" fontId="3" fillId="2" borderId="66" xfId="0" applyFont="1" applyFill="1" applyBorder="1">
      <alignment vertical="center"/>
    </xf>
    <xf numFmtId="38" fontId="3" fillId="0" borderId="67" xfId="1" applyFont="1" applyFill="1" applyBorder="1">
      <alignment vertical="center"/>
    </xf>
    <xf numFmtId="38" fontId="5" fillId="0" borderId="34" xfId="1" applyFont="1" applyFill="1" applyBorder="1">
      <alignment vertical="center"/>
    </xf>
    <xf numFmtId="38" fontId="3" fillId="2" borderId="34" xfId="1" applyFont="1" applyFill="1" applyBorder="1">
      <alignment vertical="center"/>
    </xf>
    <xf numFmtId="0" fontId="3" fillId="0" borderId="21" xfId="0" applyFont="1" applyFill="1" applyBorder="1" applyAlignment="1">
      <alignment horizontal="center" vertical="center" shrinkToFit="1"/>
    </xf>
    <xf numFmtId="0" fontId="3" fillId="0" borderId="23" xfId="0" applyFont="1" applyFill="1" applyBorder="1" applyAlignment="1">
      <alignment horizontal="center" vertical="center" shrinkToFit="1"/>
    </xf>
    <xf numFmtId="38" fontId="3" fillId="0" borderId="38" xfId="1" applyFont="1" applyFill="1" applyBorder="1">
      <alignment vertical="center"/>
    </xf>
    <xf numFmtId="38" fontId="3" fillId="2" borderId="38" xfId="1" applyFont="1" applyFill="1" applyBorder="1">
      <alignment vertical="center"/>
    </xf>
    <xf numFmtId="38" fontId="3" fillId="0" borderId="15" xfId="1" applyFont="1" applyFill="1" applyBorder="1">
      <alignment vertical="center"/>
    </xf>
    <xf numFmtId="38" fontId="3" fillId="0" borderId="2" xfId="1" applyFont="1" applyFill="1" applyBorder="1">
      <alignment vertical="center"/>
    </xf>
    <xf numFmtId="38" fontId="3" fillId="0" borderId="3" xfId="1" applyFont="1" applyFill="1" applyBorder="1">
      <alignment vertical="center"/>
    </xf>
    <xf numFmtId="0" fontId="3" fillId="0" borderId="21" xfId="0" applyFont="1" applyFill="1" applyBorder="1" applyAlignment="1">
      <alignment horizontal="right" vertical="center"/>
    </xf>
    <xf numFmtId="0" fontId="3" fillId="0" borderId="22" xfId="0" applyFont="1" applyFill="1" applyBorder="1" applyAlignment="1">
      <alignment horizontal="right" vertical="center"/>
    </xf>
    <xf numFmtId="0" fontId="3" fillId="0" borderId="23" xfId="0" applyFont="1" applyFill="1" applyBorder="1" applyAlignment="1">
      <alignment horizontal="right" vertical="center"/>
    </xf>
    <xf numFmtId="0" fontId="3" fillId="0" borderId="22" xfId="0" applyFont="1" applyFill="1" applyBorder="1" applyAlignment="1">
      <alignment horizontal="right" vertical="center" shrinkToFit="1"/>
    </xf>
    <xf numFmtId="0" fontId="3" fillId="0" borderId="4" xfId="0" applyFont="1" applyFill="1" applyBorder="1" applyAlignment="1">
      <alignment horizontal="center" vertical="center" shrinkToFit="1"/>
    </xf>
    <xf numFmtId="0" fontId="3" fillId="0" borderId="5" xfId="0" applyFont="1" applyFill="1" applyBorder="1" applyAlignment="1">
      <alignment horizontal="center" vertical="center" shrinkToFit="1"/>
    </xf>
    <xf numFmtId="0" fontId="3" fillId="0" borderId="6" xfId="0" applyFont="1" applyFill="1" applyBorder="1" applyAlignment="1">
      <alignment horizontal="center" vertical="center" shrinkToFit="1"/>
    </xf>
    <xf numFmtId="0" fontId="3" fillId="0" borderId="29" xfId="0" applyFont="1" applyFill="1" applyBorder="1" applyAlignment="1">
      <alignment horizontal="right" vertical="center"/>
    </xf>
    <xf numFmtId="0" fontId="3" fillId="2" borderId="59" xfId="0" applyFont="1" applyFill="1" applyBorder="1" applyAlignment="1">
      <alignment horizontal="right" vertical="center"/>
    </xf>
    <xf numFmtId="0" fontId="3" fillId="2" borderId="59" xfId="0" applyFont="1" applyFill="1" applyBorder="1" applyAlignment="1">
      <alignment horizontal="right" vertical="center" shrinkToFit="1"/>
    </xf>
    <xf numFmtId="38" fontId="3" fillId="0" borderId="21" xfId="1" applyFont="1" applyFill="1" applyBorder="1" applyAlignment="1">
      <alignment horizontal="right" vertical="center" shrinkToFit="1"/>
    </xf>
    <xf numFmtId="38" fontId="3" fillId="0" borderId="22" xfId="1" applyFont="1" applyFill="1" applyBorder="1" applyAlignment="1">
      <alignment horizontal="right" vertical="center" shrinkToFit="1"/>
    </xf>
    <xf numFmtId="38" fontId="3" fillId="0" borderId="23" xfId="1" applyFont="1" applyFill="1" applyBorder="1" applyAlignment="1">
      <alignment horizontal="right" vertical="center" shrinkToFit="1"/>
    </xf>
    <xf numFmtId="38" fontId="5" fillId="0" borderId="21" xfId="1" applyFont="1" applyFill="1" applyBorder="1" applyAlignment="1">
      <alignment horizontal="right" vertical="center" shrinkToFit="1"/>
    </xf>
    <xf numFmtId="38" fontId="5" fillId="0" borderId="22" xfId="1" applyFont="1" applyFill="1" applyBorder="1" applyAlignment="1">
      <alignment horizontal="right" vertical="center" shrinkToFit="1"/>
    </xf>
    <xf numFmtId="38" fontId="5" fillId="0" borderId="23" xfId="1" applyFont="1" applyFill="1" applyBorder="1" applyAlignment="1">
      <alignment horizontal="right" vertical="center" shrinkToFit="1"/>
    </xf>
    <xf numFmtId="38" fontId="3" fillId="2" borderId="21" xfId="1" applyFont="1" applyFill="1" applyBorder="1" applyAlignment="1">
      <alignment horizontal="right" vertical="center" shrinkToFit="1"/>
    </xf>
    <xf numFmtId="38" fontId="3" fillId="2" borderId="22" xfId="1" applyFont="1" applyFill="1" applyBorder="1" applyAlignment="1">
      <alignment horizontal="right" vertical="center" shrinkToFit="1"/>
    </xf>
    <xf numFmtId="38" fontId="3" fillId="2" borderId="23" xfId="1" applyFont="1" applyFill="1" applyBorder="1" applyAlignment="1">
      <alignment horizontal="right" vertical="center" shrinkToFit="1"/>
    </xf>
    <xf numFmtId="0" fontId="0" fillId="0" borderId="0" xfId="0" applyFill="1" applyBorder="1">
      <alignment vertical="center"/>
    </xf>
    <xf numFmtId="0" fontId="3" fillId="0" borderId="51" xfId="0" applyFont="1" applyFill="1" applyBorder="1">
      <alignment vertical="center"/>
    </xf>
    <xf numFmtId="0" fontId="3" fillId="0" borderId="10" xfId="0" applyFont="1" applyFill="1" applyBorder="1">
      <alignment vertical="center"/>
    </xf>
    <xf numFmtId="0" fontId="3" fillId="0" borderId="33" xfId="0" applyFont="1" applyFill="1" applyBorder="1" applyAlignment="1">
      <alignment horizontal="right" vertical="center"/>
    </xf>
    <xf numFmtId="0" fontId="3" fillId="0" borderId="34" xfId="0" applyFont="1" applyFill="1" applyBorder="1" applyAlignment="1">
      <alignment horizontal="right" vertical="center"/>
    </xf>
    <xf numFmtId="0" fontId="3" fillId="2" borderId="66" xfId="0" applyFont="1" applyFill="1" applyBorder="1" applyAlignment="1">
      <alignment horizontal="right" vertical="center"/>
    </xf>
    <xf numFmtId="0" fontId="3" fillId="0" borderId="20" xfId="0" applyFont="1" applyFill="1" applyBorder="1" applyAlignment="1">
      <alignment horizontal="center" vertical="center"/>
    </xf>
    <xf numFmtId="0" fontId="3" fillId="0" borderId="23" xfId="0" applyFont="1" applyFill="1" applyBorder="1" applyAlignment="1">
      <alignment horizontal="center" vertical="center"/>
    </xf>
    <xf numFmtId="0" fontId="3" fillId="2" borderId="56" xfId="0" applyFont="1" applyFill="1" applyBorder="1" applyAlignment="1">
      <alignment horizontal="center" vertical="center"/>
    </xf>
    <xf numFmtId="0" fontId="3" fillId="0" borderId="26" xfId="0" applyFont="1" applyFill="1" applyBorder="1">
      <alignment vertical="center"/>
    </xf>
    <xf numFmtId="0" fontId="3" fillId="0" borderId="30" xfId="0" applyFont="1" applyFill="1" applyBorder="1" applyAlignment="1">
      <alignment horizontal="center" vertical="center"/>
    </xf>
    <xf numFmtId="0" fontId="3" fillId="0" borderId="34" xfId="0" applyFont="1" applyFill="1" applyBorder="1" applyAlignment="1">
      <alignment horizontal="right" vertical="center" shrinkToFit="1"/>
    </xf>
    <xf numFmtId="0" fontId="3" fillId="2" borderId="66" xfId="0" applyFont="1" applyFill="1" applyBorder="1" applyAlignment="1">
      <alignment horizontal="right" vertical="center" shrinkToFit="1"/>
    </xf>
    <xf numFmtId="0" fontId="3" fillId="2" borderId="56" xfId="0" applyFont="1" applyFill="1" applyBorder="1" applyAlignment="1">
      <alignment horizontal="center" vertical="center" shrinkToFit="1"/>
    </xf>
    <xf numFmtId="0" fontId="7" fillId="0" borderId="46" xfId="0" applyFont="1" applyFill="1" applyBorder="1" applyAlignment="1">
      <alignment horizontal="center" vertical="center" shrinkToFit="1"/>
    </xf>
    <xf numFmtId="0" fontId="8" fillId="0" borderId="46" xfId="0" applyFont="1" applyFill="1" applyBorder="1" applyAlignment="1">
      <alignment horizontal="right" vertical="center" shrinkToFit="1"/>
    </xf>
    <xf numFmtId="0" fontId="7" fillId="2" borderId="46" xfId="0" applyFont="1" applyFill="1" applyBorder="1" applyAlignment="1">
      <alignment horizontal="center" vertical="center" shrinkToFit="1"/>
    </xf>
    <xf numFmtId="0" fontId="7" fillId="0" borderId="23" xfId="0" applyFont="1" applyFill="1" applyBorder="1" applyAlignment="1">
      <alignment horizontal="center" vertical="center" shrinkToFit="1"/>
    </xf>
    <xf numFmtId="38" fontId="3" fillId="0" borderId="0" xfId="0" applyNumberFormat="1" applyFont="1" applyFill="1" applyBorder="1">
      <alignment vertical="center"/>
    </xf>
    <xf numFmtId="38" fontId="3" fillId="0" borderId="0" xfId="0" applyNumberFormat="1" applyFont="1" applyFill="1">
      <alignment vertical="center"/>
    </xf>
    <xf numFmtId="38" fontId="0" fillId="0" borderId="0" xfId="0" applyNumberFormat="1" applyFill="1">
      <alignment vertical="center"/>
    </xf>
    <xf numFmtId="0" fontId="3" fillId="0" borderId="58" xfId="0" applyFont="1" applyFill="1" applyBorder="1">
      <alignment vertical="center"/>
    </xf>
    <xf numFmtId="0" fontId="3" fillId="0" borderId="54" xfId="0" applyFont="1" applyFill="1" applyBorder="1" applyAlignment="1">
      <alignment horizontal="center" vertical="center"/>
    </xf>
    <xf numFmtId="0" fontId="3" fillId="0" borderId="58" xfId="0" applyFont="1" applyFill="1" applyBorder="1" applyAlignment="1">
      <alignment horizontal="center" vertical="center"/>
    </xf>
    <xf numFmtId="0" fontId="3" fillId="0" borderId="59" xfId="0" applyFont="1" applyFill="1" applyBorder="1" applyAlignment="1">
      <alignment horizontal="center" vertical="center"/>
    </xf>
    <xf numFmtId="0" fontId="3" fillId="0" borderId="56" xfId="0" applyFont="1" applyFill="1" applyBorder="1" applyAlignment="1">
      <alignment horizontal="center" vertical="center"/>
    </xf>
    <xf numFmtId="38" fontId="3" fillId="0" borderId="66" xfId="1" applyFont="1" applyFill="1" applyBorder="1">
      <alignment vertical="center"/>
    </xf>
    <xf numFmtId="38" fontId="3" fillId="0" borderId="59" xfId="1" applyFont="1" applyFill="1" applyBorder="1">
      <alignment vertical="center"/>
    </xf>
    <xf numFmtId="38" fontId="3" fillId="0" borderId="56" xfId="1" applyFont="1" applyFill="1" applyBorder="1">
      <alignment vertical="center"/>
    </xf>
    <xf numFmtId="38" fontId="3" fillId="0" borderId="65" xfId="1" applyFont="1" applyFill="1" applyBorder="1">
      <alignment vertical="center"/>
    </xf>
    <xf numFmtId="0" fontId="3" fillId="0" borderId="0" xfId="0" applyFont="1" applyFill="1" applyBorder="1" applyAlignment="1">
      <alignment horizontal="center" vertical="center"/>
    </xf>
    <xf numFmtId="0" fontId="3" fillId="0" borderId="60" xfId="0" applyFont="1" applyFill="1" applyBorder="1">
      <alignment vertical="center"/>
    </xf>
    <xf numFmtId="38" fontId="3" fillId="0" borderId="60" xfId="1" applyFont="1" applyFill="1" applyBorder="1">
      <alignment vertical="center"/>
    </xf>
    <xf numFmtId="38" fontId="3" fillId="0" borderId="0" xfId="1" applyFont="1" applyFill="1" applyBorder="1">
      <alignment vertical="center"/>
    </xf>
    <xf numFmtId="0" fontId="0" fillId="2" borderId="0" xfId="0" applyFill="1">
      <alignment vertical="center"/>
    </xf>
    <xf numFmtId="0" fontId="3" fillId="3" borderId="18" xfId="0" applyFont="1" applyFill="1" applyBorder="1" applyAlignment="1">
      <alignment vertical="center"/>
    </xf>
    <xf numFmtId="0" fontId="3" fillId="3" borderId="19" xfId="0" applyFont="1" applyFill="1" applyBorder="1" applyAlignment="1">
      <alignment horizontal="center" vertical="center"/>
    </xf>
    <xf numFmtId="38" fontId="3" fillId="3" borderId="19" xfId="0" applyNumberFormat="1" applyFont="1" applyFill="1" applyBorder="1">
      <alignment vertical="center"/>
    </xf>
    <xf numFmtId="38" fontId="3" fillId="3" borderId="23" xfId="1" applyFont="1" applyFill="1" applyBorder="1">
      <alignment vertical="center"/>
    </xf>
    <xf numFmtId="38" fontId="3" fillId="3" borderId="18" xfId="1" applyFont="1" applyFill="1" applyBorder="1">
      <alignment vertical="center"/>
    </xf>
    <xf numFmtId="38" fontId="3" fillId="3" borderId="19" xfId="1" applyFont="1" applyFill="1" applyBorder="1">
      <alignment vertical="center"/>
    </xf>
    <xf numFmtId="38" fontId="3" fillId="3" borderId="20" xfId="1" applyFont="1" applyFill="1" applyBorder="1">
      <alignment vertical="center"/>
    </xf>
    <xf numFmtId="38" fontId="3" fillId="3" borderId="18" xfId="1" applyFont="1" applyFill="1" applyBorder="1" applyAlignment="1">
      <alignment vertical="center"/>
    </xf>
    <xf numFmtId="38" fontId="3" fillId="3" borderId="19" xfId="1" applyFont="1" applyFill="1" applyBorder="1" applyAlignment="1">
      <alignment vertical="center"/>
    </xf>
    <xf numFmtId="38" fontId="3" fillId="3" borderId="20" xfId="1" applyFont="1" applyFill="1" applyBorder="1" applyAlignment="1">
      <alignment vertical="center"/>
    </xf>
    <xf numFmtId="0" fontId="7" fillId="3" borderId="45" xfId="0" applyFont="1" applyFill="1" applyBorder="1" applyAlignment="1">
      <alignment horizontal="center" vertical="center"/>
    </xf>
    <xf numFmtId="38" fontId="3" fillId="3" borderId="18" xfId="1" applyFont="1" applyFill="1" applyBorder="1" applyAlignment="1">
      <alignment horizontal="right" vertical="center"/>
    </xf>
    <xf numFmtId="38" fontId="3" fillId="3" borderId="19" xfId="1" applyFont="1" applyFill="1" applyBorder="1" applyAlignment="1">
      <alignment horizontal="right" vertical="center"/>
    </xf>
    <xf numFmtId="38" fontId="3" fillId="3" borderId="20" xfId="1" applyFont="1" applyFill="1" applyBorder="1" applyAlignment="1">
      <alignment horizontal="right" vertical="center"/>
    </xf>
    <xf numFmtId="38" fontId="3" fillId="3" borderId="39" xfId="1" applyFont="1" applyFill="1" applyBorder="1">
      <alignment vertical="center"/>
    </xf>
    <xf numFmtId="38" fontId="3" fillId="3" borderId="67" xfId="1" applyFont="1" applyFill="1" applyBorder="1">
      <alignment vertical="center"/>
    </xf>
    <xf numFmtId="0" fontId="0" fillId="3" borderId="0" xfId="0" applyFill="1">
      <alignment vertical="center"/>
    </xf>
    <xf numFmtId="0" fontId="3" fillId="0" borderId="37" xfId="0" applyFont="1" applyFill="1" applyBorder="1" applyAlignment="1">
      <alignment horizontal="center" vertical="center"/>
    </xf>
    <xf numFmtId="0" fontId="3" fillId="0" borderId="65" xfId="0" applyFont="1" applyFill="1" applyBorder="1" applyAlignment="1">
      <alignment horizontal="center" vertical="center"/>
    </xf>
    <xf numFmtId="0" fontId="3" fillId="0" borderId="38" xfId="0" applyFont="1" applyFill="1" applyBorder="1" applyAlignment="1">
      <alignment horizontal="center" vertical="center"/>
    </xf>
    <xf numFmtId="0" fontId="2" fillId="0" borderId="10" xfId="0" applyFont="1" applyFill="1" applyBorder="1" applyAlignment="1">
      <alignment horizontal="center" vertical="center"/>
    </xf>
    <xf numFmtId="0" fontId="3" fillId="0" borderId="10" xfId="0" applyFont="1" applyFill="1" applyBorder="1" applyAlignment="1">
      <alignment horizontal="center" vertical="center"/>
    </xf>
    <xf numFmtId="0" fontId="3" fillId="0" borderId="60" xfId="0" applyFont="1" applyFill="1" applyBorder="1" applyAlignment="1">
      <alignment horizontal="center" vertical="center"/>
    </xf>
    <xf numFmtId="38" fontId="3" fillId="3" borderId="19" xfId="1" applyFont="1" applyFill="1" applyBorder="1" applyAlignment="1">
      <alignment vertical="center" shrinkToFit="1"/>
    </xf>
    <xf numFmtId="38" fontId="3" fillId="0" borderId="13" xfId="1" applyFont="1" applyFill="1" applyBorder="1">
      <alignment vertical="center"/>
    </xf>
    <xf numFmtId="38" fontId="3" fillId="0" borderId="62" xfId="1" applyFont="1" applyFill="1" applyBorder="1">
      <alignment vertical="center"/>
    </xf>
    <xf numFmtId="38" fontId="3" fillId="0" borderId="63" xfId="1" applyFont="1" applyFill="1" applyBorder="1">
      <alignment vertical="center"/>
    </xf>
    <xf numFmtId="38" fontId="3" fillId="0" borderId="64" xfId="1" applyFont="1" applyFill="1" applyBorder="1">
      <alignment vertical="center"/>
    </xf>
    <xf numFmtId="38" fontId="3" fillId="0" borderId="58" xfId="1" applyFont="1" applyFill="1" applyBorder="1">
      <alignment vertical="center"/>
    </xf>
    <xf numFmtId="0" fontId="2" fillId="0" borderId="44" xfId="0" applyFont="1" applyBorder="1" applyAlignment="1">
      <alignment horizontal="right" vertical="center"/>
    </xf>
    <xf numFmtId="0" fontId="2" fillId="0" borderId="61" xfId="0" applyFont="1" applyBorder="1" applyAlignment="1">
      <alignment horizontal="right" vertical="center"/>
    </xf>
    <xf numFmtId="0" fontId="2" fillId="0" borderId="65" xfId="0" applyFont="1" applyFill="1" applyBorder="1" applyAlignment="1">
      <alignment horizontal="center" vertical="center"/>
    </xf>
    <xf numFmtId="0" fontId="3" fillId="0" borderId="58" xfId="0" applyFont="1" applyFill="1" applyBorder="1" applyAlignment="1">
      <alignment vertical="center"/>
    </xf>
    <xf numFmtId="38" fontId="3" fillId="0" borderId="54" xfId="1" applyFont="1" applyFill="1" applyBorder="1" applyAlignment="1">
      <alignment vertical="center"/>
    </xf>
    <xf numFmtId="38" fontId="3" fillId="0" borderId="52" xfId="1" applyFont="1" applyFill="1" applyBorder="1" applyAlignment="1">
      <alignment vertical="center"/>
    </xf>
    <xf numFmtId="38" fontId="3" fillId="0" borderId="66" xfId="1" applyFont="1" applyFill="1" applyBorder="1" applyAlignment="1">
      <alignment vertical="center"/>
    </xf>
    <xf numFmtId="38" fontId="3" fillId="0" borderId="59" xfId="0" applyNumberFormat="1" applyFont="1" applyFill="1" applyBorder="1">
      <alignment vertical="center"/>
    </xf>
    <xf numFmtId="38" fontId="3" fillId="0" borderId="54" xfId="1" applyFont="1" applyFill="1" applyBorder="1">
      <alignment vertical="center"/>
    </xf>
    <xf numFmtId="38" fontId="3" fillId="0" borderId="58" xfId="1" applyFont="1" applyFill="1" applyBorder="1" applyAlignment="1">
      <alignment vertical="center"/>
    </xf>
    <xf numFmtId="38" fontId="3" fillId="0" borderId="59" xfId="1" applyFont="1" applyFill="1" applyBorder="1" applyAlignment="1">
      <alignment vertical="center"/>
    </xf>
    <xf numFmtId="38" fontId="3" fillId="0" borderId="56" xfId="1" applyFont="1" applyFill="1" applyBorder="1" applyAlignment="1">
      <alignment vertical="center"/>
    </xf>
    <xf numFmtId="0" fontId="3" fillId="4" borderId="21" xfId="0" applyFont="1" applyFill="1" applyBorder="1">
      <alignment vertical="center"/>
    </xf>
    <xf numFmtId="0" fontId="7" fillId="4" borderId="46" xfId="0" applyFont="1" applyFill="1" applyBorder="1" applyAlignment="1">
      <alignment horizontal="center" vertical="center"/>
    </xf>
    <xf numFmtId="0" fontId="3" fillId="4" borderId="21" xfId="0" applyFont="1" applyFill="1" applyBorder="1" applyAlignment="1">
      <alignment horizontal="right" vertical="center"/>
    </xf>
    <xf numFmtId="0" fontId="3" fillId="4" borderId="22" xfId="0" applyFont="1" applyFill="1" applyBorder="1" applyAlignment="1">
      <alignment horizontal="right" vertical="center"/>
    </xf>
    <xf numFmtId="0" fontId="3" fillId="4" borderId="23" xfId="0" applyFont="1" applyFill="1" applyBorder="1" applyAlignment="1">
      <alignment horizontal="right" vertical="center"/>
    </xf>
    <xf numFmtId="38" fontId="3" fillId="4" borderId="34" xfId="1" applyFont="1" applyFill="1" applyBorder="1">
      <alignment vertical="center"/>
    </xf>
    <xf numFmtId="38" fontId="3" fillId="4" borderId="22" xfId="1" applyFont="1" applyFill="1" applyBorder="1">
      <alignment vertical="center"/>
    </xf>
    <xf numFmtId="38" fontId="3" fillId="4" borderId="23" xfId="1" applyFont="1" applyFill="1" applyBorder="1">
      <alignment vertical="center"/>
    </xf>
    <xf numFmtId="38" fontId="3" fillId="4" borderId="38" xfId="1" applyFont="1" applyFill="1" applyBorder="1">
      <alignment vertical="center"/>
    </xf>
    <xf numFmtId="0" fontId="3" fillId="4" borderId="46" xfId="0" applyFont="1" applyFill="1" applyBorder="1" applyAlignment="1">
      <alignment horizontal="center" vertical="center"/>
    </xf>
    <xf numFmtId="0" fontId="3" fillId="4" borderId="41" xfId="0" applyFont="1" applyFill="1" applyBorder="1" applyAlignment="1">
      <alignment horizontal="center" vertical="center"/>
    </xf>
    <xf numFmtId="0" fontId="3" fillId="4" borderId="34" xfId="0" applyFont="1" applyFill="1" applyBorder="1" applyAlignment="1">
      <alignment horizontal="center" vertical="center"/>
    </xf>
    <xf numFmtId="38" fontId="3" fillId="4" borderId="22" xfId="0" applyNumberFormat="1" applyFont="1" applyFill="1" applyBorder="1">
      <alignment vertical="center"/>
    </xf>
    <xf numFmtId="0" fontId="0" fillId="4" borderId="0" xfId="0" applyFill="1">
      <alignment vertical="center"/>
    </xf>
    <xf numFmtId="0" fontId="3" fillId="0" borderId="4" xfId="0" applyFont="1" applyFill="1" applyBorder="1" applyAlignment="1">
      <alignment horizontal="center" vertical="center"/>
    </xf>
    <xf numFmtId="0" fontId="3" fillId="0" borderId="5" xfId="0" applyFont="1" applyFill="1" applyBorder="1" applyAlignment="1">
      <alignment horizontal="center" vertical="center"/>
    </xf>
    <xf numFmtId="0" fontId="3" fillId="0" borderId="6" xfId="0" applyFont="1" applyFill="1" applyBorder="1" applyAlignment="1">
      <alignment horizontal="center" vertical="center"/>
    </xf>
    <xf numFmtId="0" fontId="3" fillId="0" borderId="17" xfId="0" applyFont="1" applyFill="1" applyBorder="1" applyAlignment="1">
      <alignment horizontal="center" vertical="center"/>
    </xf>
    <xf numFmtId="0" fontId="3" fillId="0" borderId="37" xfId="0" applyFont="1" applyFill="1" applyBorder="1" applyAlignment="1">
      <alignment horizontal="center" vertical="center"/>
    </xf>
    <xf numFmtId="38" fontId="3" fillId="0" borderId="46" xfId="1" applyFont="1" applyFill="1" applyBorder="1" applyAlignment="1">
      <alignment vertical="center"/>
    </xf>
    <xf numFmtId="38" fontId="3" fillId="0" borderId="41" xfId="1" applyFont="1" applyFill="1" applyBorder="1" applyAlignment="1">
      <alignment vertical="center"/>
    </xf>
    <xf numFmtId="38" fontId="3" fillId="0" borderId="34" xfId="1" applyFont="1" applyFill="1" applyBorder="1" applyAlignment="1">
      <alignment vertical="center"/>
    </xf>
    <xf numFmtId="0" fontId="2" fillId="0" borderId="10" xfId="0" applyFont="1" applyFill="1" applyBorder="1" applyAlignment="1">
      <alignment horizontal="center" vertical="center"/>
    </xf>
    <xf numFmtId="0" fontId="3" fillId="0" borderId="38" xfId="0" applyFont="1" applyFill="1" applyBorder="1" applyAlignment="1">
      <alignment horizontal="center" vertical="center"/>
    </xf>
    <xf numFmtId="38" fontId="3" fillId="4" borderId="68" xfId="0" applyNumberFormat="1" applyFont="1" applyFill="1" applyBorder="1">
      <alignment vertical="center"/>
    </xf>
    <xf numFmtId="38" fontId="3" fillId="2" borderId="68" xfId="1" applyFont="1" applyFill="1" applyBorder="1">
      <alignment vertical="center"/>
    </xf>
    <xf numFmtId="38" fontId="3" fillId="2" borderId="68" xfId="0" applyNumberFormat="1" applyFont="1" applyFill="1" applyBorder="1">
      <alignment vertical="center"/>
    </xf>
    <xf numFmtId="0" fontId="2" fillId="0" borderId="47" xfId="0" applyFont="1" applyBorder="1" applyAlignment="1">
      <alignment horizontal="left" vertical="center"/>
    </xf>
    <xf numFmtId="0" fontId="2" fillId="0" borderId="43" xfId="0" applyFont="1" applyBorder="1" applyAlignment="1">
      <alignment horizontal="left" vertical="center"/>
    </xf>
    <xf numFmtId="0" fontId="2" fillId="0" borderId="12" xfId="0" applyFont="1" applyBorder="1" applyAlignment="1">
      <alignment horizontal="center"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53" xfId="0" applyFont="1" applyBorder="1" applyAlignment="1">
      <alignment vertical="center"/>
    </xf>
    <xf numFmtId="0" fontId="2" fillId="0" borderId="60" xfId="0" applyFont="1" applyBorder="1" applyAlignment="1">
      <alignment vertical="center"/>
    </xf>
    <xf numFmtId="0" fontId="2" fillId="0" borderId="12" xfId="0" applyFont="1" applyBorder="1" applyAlignment="1">
      <alignment vertical="center"/>
    </xf>
    <xf numFmtId="0" fontId="2" fillId="0" borderId="13" xfId="0" applyFont="1" applyBorder="1" applyAlignment="1">
      <alignment vertical="center"/>
    </xf>
    <xf numFmtId="0" fontId="2" fillId="0" borderId="14" xfId="0" applyFont="1" applyBorder="1" applyAlignment="1">
      <alignment vertical="center"/>
    </xf>
    <xf numFmtId="0" fontId="2" fillId="0" borderId="51" xfId="0" applyFont="1" applyBorder="1" applyAlignment="1">
      <alignment horizontal="left" vertical="center"/>
    </xf>
    <xf numFmtId="0" fontId="2" fillId="0" borderId="0" xfId="0" applyFont="1" applyBorder="1" applyAlignment="1">
      <alignment horizontal="left" vertical="center"/>
    </xf>
    <xf numFmtId="0" fontId="5" fillId="0" borderId="51" xfId="0" applyFont="1" applyBorder="1" applyAlignment="1">
      <alignment horizontal="center" vertical="center" textRotation="255"/>
    </xf>
    <xf numFmtId="0" fontId="5" fillId="0" borderId="11" xfId="0" applyFont="1" applyBorder="1" applyAlignment="1">
      <alignment horizontal="center" vertical="center" textRotation="255"/>
    </xf>
    <xf numFmtId="0" fontId="2" fillId="0" borderId="54" xfId="0" applyFont="1" applyBorder="1" applyAlignment="1">
      <alignment horizontal="left" vertical="center"/>
    </xf>
    <xf numFmtId="0" fontId="2" fillId="0" borderId="52" xfId="0" applyFont="1" applyBorder="1" applyAlignment="1">
      <alignment horizontal="left" vertical="center"/>
    </xf>
    <xf numFmtId="0" fontId="2" fillId="0" borderId="57" xfId="0" applyFont="1" applyBorder="1" applyAlignment="1">
      <alignment horizontal="left" vertical="center"/>
    </xf>
    <xf numFmtId="0" fontId="2" fillId="0" borderId="41" xfId="0" applyFont="1" applyBorder="1" applyAlignment="1">
      <alignment horizontal="left" vertical="center"/>
    </xf>
    <xf numFmtId="0" fontId="2" fillId="0" borderId="42" xfId="0" applyFont="1" applyBorder="1" applyAlignment="1">
      <alignment horizontal="left" vertical="center"/>
    </xf>
    <xf numFmtId="0" fontId="5" fillId="0" borderId="55" xfId="0" applyFont="1" applyBorder="1" applyAlignment="1">
      <alignment horizontal="center" vertical="center" textRotation="255"/>
    </xf>
    <xf numFmtId="0" fontId="5" fillId="0" borderId="31" xfId="0" applyFont="1" applyBorder="1" applyAlignment="1">
      <alignment horizontal="center" vertical="center" textRotation="255"/>
    </xf>
    <xf numFmtId="0" fontId="2" fillId="0" borderId="46" xfId="0" applyFont="1" applyBorder="1" applyAlignment="1">
      <alignment horizontal="left" vertical="center"/>
    </xf>
    <xf numFmtId="0" fontId="3" fillId="0" borderId="65"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37" xfId="0" applyFont="1" applyFill="1" applyBorder="1" applyAlignment="1">
      <alignment horizontal="center" vertical="center"/>
    </xf>
    <xf numFmtId="0" fontId="3" fillId="0" borderId="17" xfId="0" applyFont="1" applyFill="1" applyBorder="1" applyAlignment="1">
      <alignment horizontal="center" vertical="center"/>
    </xf>
    <xf numFmtId="0" fontId="3" fillId="0" borderId="5" xfId="0" applyFont="1" applyFill="1" applyBorder="1" applyAlignment="1">
      <alignment horizontal="center" vertical="center"/>
    </xf>
    <xf numFmtId="0" fontId="3" fillId="0" borderId="6" xfId="0" applyFont="1" applyFill="1" applyBorder="1" applyAlignment="1">
      <alignment horizontal="center" vertical="center"/>
    </xf>
    <xf numFmtId="0" fontId="3" fillId="0" borderId="16" xfId="0" applyFont="1" applyFill="1" applyBorder="1" applyAlignment="1">
      <alignment horizontal="center" vertical="center"/>
    </xf>
    <xf numFmtId="0" fontId="3" fillId="0" borderId="13" xfId="0" applyFont="1" applyFill="1" applyBorder="1" applyAlignment="1">
      <alignment horizontal="center" vertical="center"/>
    </xf>
    <xf numFmtId="0" fontId="3" fillId="0" borderId="15" xfId="0" applyFont="1" applyFill="1" applyBorder="1" applyAlignment="1">
      <alignment horizontal="center" vertical="center"/>
    </xf>
    <xf numFmtId="0" fontId="3" fillId="0" borderId="38" xfId="0" applyFont="1" applyFill="1" applyBorder="1" applyAlignment="1">
      <alignment horizontal="center" vertical="center"/>
    </xf>
    <xf numFmtId="0" fontId="2" fillId="0" borderId="10" xfId="0" applyFont="1" applyFill="1" applyBorder="1" applyAlignment="1">
      <alignment horizontal="center" vertical="center"/>
    </xf>
    <xf numFmtId="0" fontId="3" fillId="0" borderId="12" xfId="0" applyFont="1" applyFill="1" applyBorder="1" applyAlignment="1">
      <alignment horizontal="center" vertical="center"/>
    </xf>
    <xf numFmtId="0" fontId="3" fillId="0" borderId="14" xfId="0" applyFont="1" applyFill="1" applyBorder="1" applyAlignment="1">
      <alignment horizontal="center" vertical="center"/>
    </xf>
    <xf numFmtId="0" fontId="3" fillId="0" borderId="4" xfId="0" applyFont="1" applyFill="1" applyBorder="1" applyAlignment="1">
      <alignment horizontal="center" vertical="center"/>
    </xf>
    <xf numFmtId="38" fontId="3" fillId="0" borderId="4" xfId="1" applyFont="1" applyFill="1" applyBorder="1" applyAlignment="1">
      <alignment horizontal="center" vertical="center"/>
    </xf>
    <xf numFmtId="38" fontId="3" fillId="0" borderId="5" xfId="1" applyFont="1" applyFill="1" applyBorder="1" applyAlignment="1">
      <alignment horizontal="center" vertical="center"/>
    </xf>
    <xf numFmtId="38" fontId="3" fillId="0" borderId="16" xfId="1" applyFont="1" applyFill="1" applyBorder="1" applyAlignment="1">
      <alignment horizontal="center" vertical="center"/>
    </xf>
    <xf numFmtId="0" fontId="3" fillId="0" borderId="36" xfId="0" applyFont="1" applyFill="1" applyBorder="1" applyAlignment="1">
      <alignment horizontal="center" vertical="center"/>
    </xf>
    <xf numFmtId="0" fontId="2" fillId="0" borderId="36" xfId="0" applyFont="1" applyFill="1" applyBorder="1" applyAlignment="1">
      <alignment horizontal="center" vertical="center"/>
    </xf>
    <xf numFmtId="0" fontId="2" fillId="0" borderId="38" xfId="0" applyFont="1" applyFill="1" applyBorder="1" applyAlignment="1">
      <alignment horizontal="center" vertical="center"/>
    </xf>
    <xf numFmtId="38" fontId="3" fillId="3" borderId="45" xfId="1" applyFont="1" applyFill="1" applyBorder="1" applyAlignment="1">
      <alignment vertical="center"/>
    </xf>
    <xf numFmtId="38" fontId="3" fillId="3" borderId="40" xfId="1" applyFont="1" applyFill="1" applyBorder="1" applyAlignment="1">
      <alignment vertical="center"/>
    </xf>
    <xf numFmtId="38" fontId="3" fillId="3" borderId="39" xfId="1" applyFont="1" applyFill="1" applyBorder="1" applyAlignment="1">
      <alignment vertical="center"/>
    </xf>
    <xf numFmtId="38" fontId="3" fillId="0" borderId="46" xfId="1" applyFont="1" applyFill="1" applyBorder="1" applyAlignment="1">
      <alignment vertical="center"/>
    </xf>
    <xf numFmtId="38" fontId="3" fillId="0" borderId="41" xfId="1" applyFont="1" applyFill="1" applyBorder="1" applyAlignment="1">
      <alignment vertical="center"/>
    </xf>
    <xf numFmtId="38" fontId="3" fillId="0" borderId="34" xfId="1" applyFont="1" applyFill="1" applyBorder="1" applyAlignment="1">
      <alignment vertical="center"/>
    </xf>
    <xf numFmtId="38" fontId="3" fillId="2" borderId="46" xfId="1" applyFont="1" applyFill="1" applyBorder="1" applyAlignment="1">
      <alignment vertical="center"/>
    </xf>
    <xf numFmtId="38" fontId="3" fillId="2" borderId="41" xfId="1" applyFont="1" applyFill="1" applyBorder="1" applyAlignment="1">
      <alignment vertical="center"/>
    </xf>
    <xf numFmtId="38" fontId="3" fillId="2" borderId="34" xfId="1" applyFont="1" applyFill="1" applyBorder="1" applyAlignment="1">
      <alignment vertical="center"/>
    </xf>
    <xf numFmtId="0" fontId="3" fillId="0" borderId="10" xfId="0" applyFont="1" applyFill="1" applyBorder="1" applyAlignment="1">
      <alignment horizontal="center" vertical="center"/>
    </xf>
    <xf numFmtId="0" fontId="0" fillId="0" borderId="1" xfId="0" applyBorder="1" applyAlignment="1">
      <alignment horizontal="right" vertical="center"/>
    </xf>
    <xf numFmtId="0" fontId="2" fillId="0" borderId="62" xfId="0" applyFont="1" applyFill="1" applyBorder="1" applyAlignment="1">
      <alignment horizontal="center" vertical="center"/>
    </xf>
    <xf numFmtId="0" fontId="2" fillId="0" borderId="7" xfId="0" applyFont="1" applyFill="1" applyBorder="1" applyAlignment="1">
      <alignment horizontal="center" vertical="center"/>
    </xf>
    <xf numFmtId="0" fontId="3" fillId="0" borderId="60" xfId="0" applyFont="1" applyFill="1" applyBorder="1" applyAlignment="1">
      <alignment horizontal="center" vertical="center"/>
    </xf>
    <xf numFmtId="0" fontId="3" fillId="0" borderId="1" xfId="0" applyFont="1" applyFill="1" applyBorder="1" applyAlignment="1">
      <alignment horizontal="center" vertical="center"/>
    </xf>
    <xf numFmtId="38" fontId="3" fillId="0" borderId="12" xfId="1" applyFont="1" applyFill="1" applyBorder="1" applyAlignment="1">
      <alignment horizontal="center" vertical="center"/>
    </xf>
    <xf numFmtId="38" fontId="3" fillId="0" borderId="13" xfId="1" applyFont="1" applyFill="1" applyBorder="1" applyAlignment="1">
      <alignment horizontal="center" vertical="center"/>
    </xf>
    <xf numFmtId="38" fontId="3" fillId="0" borderId="14" xfId="1" applyFont="1" applyFill="1" applyBorder="1" applyAlignment="1">
      <alignment horizontal="center" vertical="center"/>
    </xf>
    <xf numFmtId="0" fontId="2" fillId="0" borderId="53" xfId="0" applyFont="1" applyFill="1" applyBorder="1" applyAlignment="1">
      <alignment horizontal="center" vertical="center"/>
    </xf>
    <xf numFmtId="0" fontId="2" fillId="0" borderId="11" xfId="0" applyFont="1" applyFill="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8C0733-C16C-4B6B-BDE8-EE1B4C80ECBF}">
  <dimension ref="A2:Q14"/>
  <sheetViews>
    <sheetView view="pageBreakPreview" zoomScale="120" zoomScaleNormal="100" zoomScaleSheetLayoutView="120" workbookViewId="0">
      <selection activeCell="D14" sqref="D14"/>
    </sheetView>
  </sheetViews>
  <sheetFormatPr defaultRowHeight="13.5"/>
  <cols>
    <col min="1" max="2" width="3.625" customWidth="1"/>
    <col min="3" max="3" width="19.75" customWidth="1"/>
    <col min="4" max="4" width="10.5" customWidth="1"/>
    <col min="5" max="17" width="8.125" customWidth="1"/>
  </cols>
  <sheetData>
    <row r="2" spans="1:17">
      <c r="A2" t="s">
        <v>81</v>
      </c>
      <c r="Q2" s="5"/>
    </row>
    <row r="3" spans="1:17" ht="20.100000000000001" customHeight="1">
      <c r="A3" s="252" t="s">
        <v>130</v>
      </c>
      <c r="B3" s="253"/>
      <c r="C3" s="253"/>
      <c r="D3" s="254"/>
      <c r="E3" s="4" t="s">
        <v>68</v>
      </c>
      <c r="F3" s="1" t="s">
        <v>69</v>
      </c>
      <c r="G3" s="1" t="s">
        <v>70</v>
      </c>
      <c r="H3" s="1" t="s">
        <v>71</v>
      </c>
      <c r="I3" s="1" t="s">
        <v>72</v>
      </c>
      <c r="J3" s="1" t="s">
        <v>73</v>
      </c>
      <c r="K3" s="1" t="s">
        <v>74</v>
      </c>
      <c r="L3" s="1" t="s">
        <v>75</v>
      </c>
      <c r="M3" s="1" t="s">
        <v>76</v>
      </c>
      <c r="N3" s="1" t="s">
        <v>77</v>
      </c>
      <c r="O3" s="1" t="s">
        <v>78</v>
      </c>
      <c r="P3" s="2" t="s">
        <v>79</v>
      </c>
      <c r="Q3" s="3" t="s">
        <v>80</v>
      </c>
    </row>
    <row r="4" spans="1:17" ht="20.100000000000001" customHeight="1">
      <c r="A4" s="255" t="s">
        <v>63</v>
      </c>
      <c r="B4" s="256"/>
      <c r="C4" s="256"/>
      <c r="D4" s="212" t="s">
        <v>67</v>
      </c>
      <c r="E4" s="93">
        <v>1874850</v>
      </c>
      <c r="F4" s="94">
        <v>2254130</v>
      </c>
      <c r="G4" s="94">
        <v>1554350</v>
      </c>
      <c r="H4" s="94">
        <v>1688150</v>
      </c>
      <c r="I4" s="94">
        <v>2217430</v>
      </c>
      <c r="J4" s="94">
        <v>521050</v>
      </c>
      <c r="K4" s="94">
        <v>1569070</v>
      </c>
      <c r="L4" s="94">
        <v>1641960</v>
      </c>
      <c r="M4" s="94">
        <v>1542990</v>
      </c>
      <c r="N4" s="95">
        <v>1549730</v>
      </c>
      <c r="O4" s="95">
        <v>1185360</v>
      </c>
      <c r="P4" s="96">
        <v>1711250</v>
      </c>
      <c r="Q4" s="97">
        <f>SUM(E4:P4)</f>
        <v>19310320</v>
      </c>
    </row>
    <row r="5" spans="1:17" ht="20.100000000000001" customHeight="1">
      <c r="A5" s="257" t="s">
        <v>64</v>
      </c>
      <c r="B5" s="258"/>
      <c r="C5" s="258"/>
      <c r="D5" s="259"/>
      <c r="E5" s="98">
        <v>0.67171999999999998</v>
      </c>
      <c r="F5" s="99">
        <v>0.50668999999999997</v>
      </c>
      <c r="G5" s="99">
        <v>0.49919000000000002</v>
      </c>
      <c r="H5" s="99">
        <v>0.68742000000000003</v>
      </c>
      <c r="I5" s="99">
        <v>0.41709000000000002</v>
      </c>
      <c r="J5" s="99">
        <v>0.61348999999999998</v>
      </c>
      <c r="K5" s="99">
        <v>0.71586000000000005</v>
      </c>
      <c r="L5" s="99">
        <v>0.44911000000000001</v>
      </c>
      <c r="M5" s="99">
        <v>0.54639000000000004</v>
      </c>
      <c r="N5" s="99">
        <v>0.53051999999999999</v>
      </c>
      <c r="O5" s="99">
        <v>0.63121000000000005</v>
      </c>
      <c r="P5" s="100">
        <v>0.61931999999999998</v>
      </c>
      <c r="Q5" s="101">
        <v>0.57399999999999995</v>
      </c>
    </row>
    <row r="6" spans="1:17" ht="20.100000000000001" customHeight="1">
      <c r="A6" s="260" t="s">
        <v>65</v>
      </c>
      <c r="B6" s="261"/>
      <c r="C6" s="261"/>
      <c r="D6" s="211" t="s">
        <v>161</v>
      </c>
      <c r="E6" s="62">
        <v>860173</v>
      </c>
      <c r="F6" s="63">
        <v>1112785</v>
      </c>
      <c r="G6" s="63">
        <v>509109</v>
      </c>
      <c r="H6" s="63">
        <v>564784</v>
      </c>
      <c r="I6" s="63">
        <v>1018970</v>
      </c>
      <c r="J6" s="63">
        <v>232030</v>
      </c>
      <c r="K6" s="63">
        <v>837731</v>
      </c>
      <c r="L6" s="63">
        <v>663268</v>
      </c>
      <c r="M6" s="63">
        <v>554828</v>
      </c>
      <c r="N6" s="63">
        <v>560399</v>
      </c>
      <c r="O6" s="63">
        <v>341391</v>
      </c>
      <c r="P6" s="65">
        <v>709871</v>
      </c>
      <c r="Q6" s="64">
        <f t="shared" ref="Q6:Q11" si="0">SUM(E6:P6)</f>
        <v>7965339</v>
      </c>
    </row>
    <row r="7" spans="1:17" ht="20.100000000000001" customHeight="1">
      <c r="A7" s="262"/>
      <c r="B7" s="264" t="s">
        <v>126</v>
      </c>
      <c r="C7" s="265"/>
      <c r="D7" s="266"/>
      <c r="E7" s="54">
        <f>ROUND(E6*E5,0)</f>
        <v>577795</v>
      </c>
      <c r="F7" s="55">
        <f t="shared" ref="F7:P7" si="1">ROUND(F6*F5,0)</f>
        <v>563837</v>
      </c>
      <c r="G7" s="55">
        <f t="shared" si="1"/>
        <v>254142</v>
      </c>
      <c r="H7" s="55">
        <f t="shared" si="1"/>
        <v>388244</v>
      </c>
      <c r="I7" s="55">
        <f t="shared" si="1"/>
        <v>425002</v>
      </c>
      <c r="J7" s="55">
        <f t="shared" si="1"/>
        <v>142348</v>
      </c>
      <c r="K7" s="55">
        <f t="shared" si="1"/>
        <v>599698</v>
      </c>
      <c r="L7" s="55">
        <f t="shared" si="1"/>
        <v>297880</v>
      </c>
      <c r="M7" s="55">
        <f t="shared" si="1"/>
        <v>303152</v>
      </c>
      <c r="N7" s="55">
        <f t="shared" si="1"/>
        <v>297303</v>
      </c>
      <c r="O7" s="55">
        <f t="shared" si="1"/>
        <v>215489</v>
      </c>
      <c r="P7" s="56">
        <f t="shared" si="1"/>
        <v>439637</v>
      </c>
      <c r="Q7" s="57">
        <f t="shared" si="0"/>
        <v>4504527</v>
      </c>
    </row>
    <row r="8" spans="1:17" ht="20.100000000000001" customHeight="1">
      <c r="A8" s="262"/>
      <c r="B8" s="264" t="s">
        <v>125</v>
      </c>
      <c r="C8" s="267"/>
      <c r="D8" s="268"/>
      <c r="E8" s="54">
        <f>+E6-E7</f>
        <v>282378</v>
      </c>
      <c r="F8" s="55">
        <f t="shared" ref="F8:P8" si="2">+F6-F7</f>
        <v>548948</v>
      </c>
      <c r="G8" s="55">
        <f t="shared" si="2"/>
        <v>254967</v>
      </c>
      <c r="H8" s="55">
        <f t="shared" si="2"/>
        <v>176540</v>
      </c>
      <c r="I8" s="55">
        <f t="shared" si="2"/>
        <v>593968</v>
      </c>
      <c r="J8" s="55">
        <f t="shared" si="2"/>
        <v>89682</v>
      </c>
      <c r="K8" s="55">
        <f t="shared" si="2"/>
        <v>238033</v>
      </c>
      <c r="L8" s="55">
        <f t="shared" si="2"/>
        <v>365388</v>
      </c>
      <c r="M8" s="55">
        <f t="shared" si="2"/>
        <v>251676</v>
      </c>
      <c r="N8" s="55">
        <f t="shared" si="2"/>
        <v>263096</v>
      </c>
      <c r="O8" s="55">
        <f t="shared" si="2"/>
        <v>125902</v>
      </c>
      <c r="P8" s="56">
        <f t="shared" si="2"/>
        <v>270234</v>
      </c>
      <c r="Q8" s="57">
        <f t="shared" si="0"/>
        <v>3460812</v>
      </c>
    </row>
    <row r="9" spans="1:17" ht="20.100000000000001" customHeight="1">
      <c r="A9" s="262"/>
      <c r="B9" s="269"/>
      <c r="C9" s="271" t="s">
        <v>127</v>
      </c>
      <c r="D9" s="268"/>
      <c r="E9" s="54">
        <v>0</v>
      </c>
      <c r="F9" s="55">
        <v>0</v>
      </c>
      <c r="G9" s="55">
        <v>0</v>
      </c>
      <c r="H9" s="55">
        <v>74090</v>
      </c>
      <c r="I9" s="55">
        <v>273743</v>
      </c>
      <c r="J9" s="55">
        <v>38057</v>
      </c>
      <c r="K9" s="55">
        <v>0</v>
      </c>
      <c r="L9" s="55">
        <v>0</v>
      </c>
      <c r="M9" s="55">
        <v>0</v>
      </c>
      <c r="N9" s="55">
        <v>0</v>
      </c>
      <c r="O9" s="55">
        <v>0</v>
      </c>
      <c r="P9" s="56">
        <v>0</v>
      </c>
      <c r="Q9" s="57">
        <f t="shared" si="0"/>
        <v>385890</v>
      </c>
    </row>
    <row r="10" spans="1:17" ht="20.100000000000001" customHeight="1">
      <c r="A10" s="262"/>
      <c r="B10" s="269"/>
      <c r="C10" s="271" t="s">
        <v>128</v>
      </c>
      <c r="D10" s="268"/>
      <c r="E10" s="54">
        <v>125443</v>
      </c>
      <c r="F10" s="55">
        <v>236122</v>
      </c>
      <c r="G10" s="55">
        <v>102344</v>
      </c>
      <c r="H10" s="55">
        <v>0</v>
      </c>
      <c r="I10" s="55">
        <v>0</v>
      </c>
      <c r="J10" s="55">
        <v>0</v>
      </c>
      <c r="K10" s="55">
        <v>112067</v>
      </c>
      <c r="L10" s="55">
        <v>149168</v>
      </c>
      <c r="M10" s="55">
        <v>102055</v>
      </c>
      <c r="N10" s="55">
        <v>106522</v>
      </c>
      <c r="O10" s="55">
        <v>50593</v>
      </c>
      <c r="P10" s="56">
        <v>119348</v>
      </c>
      <c r="Q10" s="57">
        <f t="shared" si="0"/>
        <v>1103662</v>
      </c>
    </row>
    <row r="11" spans="1:17" ht="20.100000000000001" customHeight="1">
      <c r="A11" s="263"/>
      <c r="B11" s="270"/>
      <c r="C11" s="250" t="s">
        <v>66</v>
      </c>
      <c r="D11" s="251"/>
      <c r="E11" s="58">
        <v>156935</v>
      </c>
      <c r="F11" s="59">
        <v>312826</v>
      </c>
      <c r="G11" s="59">
        <v>152623</v>
      </c>
      <c r="H11" s="59">
        <v>102450</v>
      </c>
      <c r="I11" s="59">
        <v>320225</v>
      </c>
      <c r="J11" s="59">
        <v>51625</v>
      </c>
      <c r="K11" s="59">
        <v>125966</v>
      </c>
      <c r="L11" s="59">
        <v>216220</v>
      </c>
      <c r="M11" s="59">
        <v>149621</v>
      </c>
      <c r="N11" s="59">
        <v>156574</v>
      </c>
      <c r="O11" s="59">
        <v>75309</v>
      </c>
      <c r="P11" s="60">
        <v>150886</v>
      </c>
      <c r="Q11" s="61">
        <f t="shared" si="0"/>
        <v>1971260</v>
      </c>
    </row>
    <row r="13" spans="1:17">
      <c r="E13" t="s">
        <v>158</v>
      </c>
    </row>
    <row r="14" spans="1:17">
      <c r="E14" t="s">
        <v>159</v>
      </c>
    </row>
  </sheetData>
  <mergeCells count="11">
    <mergeCell ref="C11:D11"/>
    <mergeCell ref="A3:D3"/>
    <mergeCell ref="A4:C4"/>
    <mergeCell ref="A5:D5"/>
    <mergeCell ref="A6:C6"/>
    <mergeCell ref="A7:A11"/>
    <mergeCell ref="B7:D7"/>
    <mergeCell ref="B8:D8"/>
    <mergeCell ref="B9:B11"/>
    <mergeCell ref="C9:D9"/>
    <mergeCell ref="C10:D10"/>
  </mergeCells>
  <phoneticPr fontId="1"/>
  <printOptions horizontalCentered="1"/>
  <pageMargins left="0.23622047244094491" right="0.23622047244094491" top="1.3385826771653544" bottom="0.74803149606299213"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EDDBD3-2925-4299-8D4B-69DB2A5BF3E2}">
  <dimension ref="A2:AH101"/>
  <sheetViews>
    <sheetView tabSelected="1" view="pageBreakPreview" zoomScale="130" zoomScaleNormal="100" zoomScaleSheetLayoutView="130" workbookViewId="0">
      <pane xSplit="2" ySplit="4" topLeftCell="C5" activePane="bottomRight" state="frozen"/>
      <selection activeCell="C2" sqref="C2"/>
      <selection pane="topRight" activeCell="C2" sqref="C2"/>
      <selection pane="bottomLeft" activeCell="C2" sqref="C2"/>
      <selection pane="bottomRight" activeCell="B9" sqref="B9"/>
    </sheetView>
  </sheetViews>
  <sheetFormatPr defaultRowHeight="13.5"/>
  <cols>
    <col min="1" max="1" width="9" style="7"/>
    <col min="2" max="2" width="22.625" style="7" customWidth="1"/>
    <col min="3" max="3" width="3.625" style="7" customWidth="1"/>
    <col min="4" max="4" width="2.625" style="7" customWidth="1"/>
    <col min="5" max="5" width="3.625" style="7" customWidth="1"/>
    <col min="6" max="6" width="12.625" style="7" customWidth="1"/>
    <col min="7" max="8" width="8.625" style="7" customWidth="1"/>
    <col min="9" max="20" width="6.625" style="7" customWidth="1"/>
    <col min="21" max="21" width="3.625" style="7" customWidth="1"/>
    <col min="22" max="33" width="6.625" style="7" customWidth="1"/>
    <col min="34" max="34" width="11.375" style="7" bestFit="1" customWidth="1"/>
    <col min="35" max="16384" width="9" style="7"/>
  </cols>
  <sheetData>
    <row r="2" spans="1:34">
      <c r="A2" t="s">
        <v>152</v>
      </c>
      <c r="T2" s="5" t="s">
        <v>112</v>
      </c>
      <c r="AG2" s="5" t="s">
        <v>106</v>
      </c>
    </row>
    <row r="3" spans="1:34">
      <c r="A3" s="282" t="s">
        <v>153</v>
      </c>
      <c r="B3" s="282" t="s">
        <v>0</v>
      </c>
      <c r="C3" s="301"/>
      <c r="D3" s="301"/>
      <c r="E3" s="301"/>
      <c r="F3" s="301"/>
      <c r="G3" s="301"/>
      <c r="H3" s="301"/>
      <c r="I3" s="285" t="s">
        <v>84</v>
      </c>
      <c r="J3" s="276"/>
      <c r="K3" s="276"/>
      <c r="L3" s="276"/>
      <c r="M3" s="276"/>
      <c r="N3" s="276"/>
      <c r="O3" s="276"/>
      <c r="P3" s="276"/>
      <c r="Q3" s="276"/>
      <c r="R3" s="276"/>
      <c r="S3" s="276"/>
      <c r="T3" s="277"/>
      <c r="U3" s="6"/>
      <c r="V3" s="275" t="s">
        <v>160</v>
      </c>
      <c r="W3" s="276"/>
      <c r="X3" s="276"/>
      <c r="Y3" s="276"/>
      <c r="Z3" s="276"/>
      <c r="AA3" s="276"/>
      <c r="AB3" s="276"/>
      <c r="AC3" s="276"/>
      <c r="AD3" s="276"/>
      <c r="AE3" s="276"/>
      <c r="AF3" s="276"/>
      <c r="AG3" s="277"/>
    </row>
    <row r="4" spans="1:34">
      <c r="A4" s="282"/>
      <c r="B4" s="237" t="s">
        <v>61</v>
      </c>
      <c r="C4" s="278" t="s">
        <v>58</v>
      </c>
      <c r="D4" s="279"/>
      <c r="E4" s="275"/>
      <c r="F4" s="240" t="s">
        <v>104</v>
      </c>
      <c r="G4" s="238" t="s">
        <v>59</v>
      </c>
      <c r="H4" s="239" t="s">
        <v>60</v>
      </c>
      <c r="I4" s="8" t="s">
        <v>85</v>
      </c>
      <c r="J4" s="9" t="s">
        <v>86</v>
      </c>
      <c r="K4" s="9" t="s">
        <v>87</v>
      </c>
      <c r="L4" s="9" t="s">
        <v>88</v>
      </c>
      <c r="M4" s="9" t="s">
        <v>89</v>
      </c>
      <c r="N4" s="9" t="s">
        <v>90</v>
      </c>
      <c r="O4" s="9" t="s">
        <v>91</v>
      </c>
      <c r="P4" s="9" t="s">
        <v>92</v>
      </c>
      <c r="Q4" s="9" t="s">
        <v>93</v>
      </c>
      <c r="R4" s="9" t="s">
        <v>94</v>
      </c>
      <c r="S4" s="9" t="s">
        <v>95</v>
      </c>
      <c r="T4" s="10" t="s">
        <v>96</v>
      </c>
      <c r="U4" s="6"/>
      <c r="V4" s="11" t="s">
        <v>85</v>
      </c>
      <c r="W4" s="9" t="s">
        <v>86</v>
      </c>
      <c r="X4" s="9" t="s">
        <v>87</v>
      </c>
      <c r="Y4" s="9" t="s">
        <v>88</v>
      </c>
      <c r="Z4" s="9" t="s">
        <v>89</v>
      </c>
      <c r="AA4" s="9" t="s">
        <v>90</v>
      </c>
      <c r="AB4" s="9" t="s">
        <v>91</v>
      </c>
      <c r="AC4" s="9" t="s">
        <v>92</v>
      </c>
      <c r="AD4" s="9" t="s">
        <v>93</v>
      </c>
      <c r="AE4" s="9" t="s">
        <v>94</v>
      </c>
      <c r="AF4" s="9" t="s">
        <v>95</v>
      </c>
      <c r="AG4" s="10" t="s">
        <v>96</v>
      </c>
    </row>
    <row r="5" spans="1:34">
      <c r="A5" s="290" t="s">
        <v>97</v>
      </c>
      <c r="B5" s="182" t="s">
        <v>98</v>
      </c>
      <c r="C5" s="292">
        <v>1900</v>
      </c>
      <c r="D5" s="293"/>
      <c r="E5" s="294"/>
      <c r="F5" s="183" t="s">
        <v>105</v>
      </c>
      <c r="G5" s="184">
        <f t="shared" ref="G5:G11" si="0">SUM(I5:T5)</f>
        <v>1036960</v>
      </c>
      <c r="H5" s="185">
        <f t="shared" ref="H5:H6" si="1">SUM(V5:AG5)</f>
        <v>50221030</v>
      </c>
      <c r="I5" s="186">
        <v>23398</v>
      </c>
      <c r="J5" s="187">
        <v>18774</v>
      </c>
      <c r="K5" s="187">
        <v>2736</v>
      </c>
      <c r="L5" s="187">
        <v>3871</v>
      </c>
      <c r="M5" s="187">
        <v>1340</v>
      </c>
      <c r="N5" s="187">
        <v>712459</v>
      </c>
      <c r="O5" s="187">
        <v>263328</v>
      </c>
      <c r="P5" s="187">
        <v>686</v>
      </c>
      <c r="Q5" s="187">
        <v>6898</v>
      </c>
      <c r="R5" s="187">
        <v>1175</v>
      </c>
      <c r="S5" s="187">
        <v>1774</v>
      </c>
      <c r="T5" s="188">
        <v>521</v>
      </c>
      <c r="U5" s="6"/>
      <c r="V5" s="189">
        <v>3480100</v>
      </c>
      <c r="W5" s="190">
        <v>3456402</v>
      </c>
      <c r="X5" s="190">
        <v>3025509</v>
      </c>
      <c r="Y5" s="190">
        <v>3043435</v>
      </c>
      <c r="Z5" s="190">
        <v>3009014</v>
      </c>
      <c r="AA5" s="205">
        <v>12713463</v>
      </c>
      <c r="AB5" s="190">
        <v>6365653</v>
      </c>
      <c r="AC5" s="190">
        <v>2999495</v>
      </c>
      <c r="AD5" s="190">
        <v>3111556</v>
      </c>
      <c r="AE5" s="190">
        <v>3005700</v>
      </c>
      <c r="AF5" s="190">
        <v>3013302</v>
      </c>
      <c r="AG5" s="191">
        <v>2997401</v>
      </c>
      <c r="AH5" s="102">
        <f>SUM(V5:AG5)</f>
        <v>50221030</v>
      </c>
    </row>
    <row r="6" spans="1:34">
      <c r="A6" s="291"/>
      <c r="B6" s="16" t="s">
        <v>99</v>
      </c>
      <c r="C6" s="295">
        <v>450</v>
      </c>
      <c r="D6" s="296"/>
      <c r="E6" s="297"/>
      <c r="F6" s="80" t="s">
        <v>154</v>
      </c>
      <c r="G6" s="18">
        <f t="shared" si="0"/>
        <v>2235074</v>
      </c>
      <c r="H6" s="21">
        <f t="shared" si="1"/>
        <v>39639848</v>
      </c>
      <c r="I6" s="19">
        <v>192871</v>
      </c>
      <c r="J6" s="20">
        <v>196401</v>
      </c>
      <c r="K6" s="20">
        <v>173664</v>
      </c>
      <c r="L6" s="20">
        <v>187014</v>
      </c>
      <c r="M6" s="20">
        <v>197441</v>
      </c>
      <c r="N6" s="20">
        <v>211902</v>
      </c>
      <c r="O6" s="20">
        <v>193229</v>
      </c>
      <c r="P6" s="20">
        <v>183327</v>
      </c>
      <c r="Q6" s="20">
        <v>172910</v>
      </c>
      <c r="R6" s="20">
        <v>178771</v>
      </c>
      <c r="S6" s="20">
        <v>163065</v>
      </c>
      <c r="T6" s="21">
        <v>184479</v>
      </c>
      <c r="U6" s="6"/>
      <c r="V6" s="81">
        <v>3391450</v>
      </c>
      <c r="W6" s="82">
        <v>3388503</v>
      </c>
      <c r="X6" s="82">
        <v>3152101</v>
      </c>
      <c r="Y6" s="82">
        <v>3432566</v>
      </c>
      <c r="Z6" s="82">
        <v>3640392</v>
      </c>
      <c r="AA6" s="82">
        <v>3773126</v>
      </c>
      <c r="AB6" s="82">
        <v>3413806</v>
      </c>
      <c r="AC6" s="82">
        <v>3260515</v>
      </c>
      <c r="AD6" s="82">
        <v>3070670</v>
      </c>
      <c r="AE6" s="82">
        <v>3059234</v>
      </c>
      <c r="AF6" s="82">
        <v>2875442</v>
      </c>
      <c r="AG6" s="83">
        <v>3182043</v>
      </c>
      <c r="AH6" s="102">
        <f>SUM(V6:AG6)</f>
        <v>39639848</v>
      </c>
    </row>
    <row r="7" spans="1:34">
      <c r="A7" s="291"/>
      <c r="B7" s="16"/>
      <c r="C7" s="242"/>
      <c r="D7" s="243"/>
      <c r="E7" s="244"/>
      <c r="F7" s="84" t="s">
        <v>121</v>
      </c>
      <c r="G7" s="18"/>
      <c r="H7" s="21"/>
      <c r="I7" s="85"/>
      <c r="J7" s="86"/>
      <c r="K7" s="86"/>
      <c r="L7" s="86">
        <v>18736</v>
      </c>
      <c r="M7" s="86">
        <v>21556</v>
      </c>
      <c r="N7" s="86">
        <v>20207</v>
      </c>
      <c r="O7" s="86"/>
      <c r="P7" s="86"/>
      <c r="Q7" s="86"/>
      <c r="R7" s="86"/>
      <c r="S7" s="86"/>
      <c r="T7" s="87"/>
      <c r="U7" s="6"/>
      <c r="V7" s="81"/>
      <c r="W7" s="82"/>
      <c r="X7" s="82"/>
      <c r="Y7" s="82"/>
      <c r="Z7" s="82"/>
      <c r="AA7" s="82"/>
      <c r="AB7" s="82"/>
      <c r="AC7" s="82"/>
      <c r="AD7" s="82"/>
      <c r="AE7" s="82"/>
      <c r="AF7" s="82"/>
      <c r="AG7" s="83"/>
    </row>
    <row r="8" spans="1:34">
      <c r="A8" s="291"/>
      <c r="B8" s="16"/>
      <c r="C8" s="242"/>
      <c r="D8" s="243"/>
      <c r="E8" s="244"/>
      <c r="F8" s="84" t="s">
        <v>122</v>
      </c>
      <c r="G8" s="18"/>
      <c r="H8" s="21"/>
      <c r="I8" s="85"/>
      <c r="J8" s="86"/>
      <c r="K8" s="86"/>
      <c r="L8" s="86">
        <v>68495</v>
      </c>
      <c r="M8" s="86">
        <v>76461</v>
      </c>
      <c r="N8" s="86">
        <v>73257</v>
      </c>
      <c r="O8" s="86"/>
      <c r="P8" s="86"/>
      <c r="Q8" s="86"/>
      <c r="R8" s="86"/>
      <c r="S8" s="86"/>
      <c r="T8" s="87"/>
      <c r="U8" s="6"/>
      <c r="V8" s="81"/>
      <c r="W8" s="82"/>
      <c r="X8" s="82"/>
      <c r="Y8" s="82"/>
      <c r="Z8" s="82"/>
      <c r="AA8" s="82"/>
      <c r="AB8" s="82"/>
      <c r="AC8" s="82"/>
      <c r="AD8" s="82"/>
      <c r="AE8" s="82"/>
      <c r="AF8" s="82"/>
      <c r="AG8" s="83"/>
    </row>
    <row r="9" spans="1:34">
      <c r="A9" s="291"/>
      <c r="B9" s="16"/>
      <c r="C9" s="242"/>
      <c r="D9" s="243"/>
      <c r="E9" s="244"/>
      <c r="F9" s="84" t="s">
        <v>123</v>
      </c>
      <c r="G9" s="18"/>
      <c r="H9" s="21"/>
      <c r="I9" s="85">
        <v>91232</v>
      </c>
      <c r="J9" s="86">
        <v>84676</v>
      </c>
      <c r="K9" s="86">
        <v>88982</v>
      </c>
      <c r="L9" s="86"/>
      <c r="M9" s="86"/>
      <c r="N9" s="86"/>
      <c r="O9" s="86">
        <v>94026</v>
      </c>
      <c r="P9" s="86">
        <v>87751</v>
      </c>
      <c r="Q9" s="86">
        <v>77854</v>
      </c>
      <c r="R9" s="86">
        <v>79835</v>
      </c>
      <c r="S9" s="86">
        <v>78036</v>
      </c>
      <c r="T9" s="87">
        <v>87804</v>
      </c>
      <c r="U9" s="6"/>
      <c r="V9" s="81"/>
      <c r="W9" s="82"/>
      <c r="X9" s="82"/>
      <c r="Y9" s="82"/>
      <c r="Z9" s="82"/>
      <c r="AA9" s="82"/>
      <c r="AB9" s="82"/>
      <c r="AC9" s="82"/>
      <c r="AD9" s="82"/>
      <c r="AE9" s="82"/>
      <c r="AF9" s="82"/>
      <c r="AG9" s="83"/>
    </row>
    <row r="10" spans="1:34">
      <c r="A10" s="291"/>
      <c r="B10" s="16"/>
      <c r="C10" s="242"/>
      <c r="D10" s="243"/>
      <c r="E10" s="244"/>
      <c r="F10" s="84" t="s">
        <v>124</v>
      </c>
      <c r="G10" s="18"/>
      <c r="H10" s="21"/>
      <c r="I10" s="85">
        <v>101639</v>
      </c>
      <c r="J10" s="86">
        <v>111725</v>
      </c>
      <c r="K10" s="86">
        <v>84682</v>
      </c>
      <c r="L10" s="86">
        <v>99783</v>
      </c>
      <c r="M10" s="86">
        <v>99424</v>
      </c>
      <c r="N10" s="86">
        <v>118438</v>
      </c>
      <c r="O10" s="86">
        <v>99203</v>
      </c>
      <c r="P10" s="86">
        <v>95576</v>
      </c>
      <c r="Q10" s="86">
        <v>95056</v>
      </c>
      <c r="R10" s="86">
        <v>98936</v>
      </c>
      <c r="S10" s="86">
        <v>85029</v>
      </c>
      <c r="T10" s="87">
        <v>96675</v>
      </c>
      <c r="U10" s="6"/>
      <c r="V10" s="81"/>
      <c r="W10" s="82"/>
      <c r="X10" s="82"/>
      <c r="Y10" s="82"/>
      <c r="Z10" s="82"/>
      <c r="AA10" s="82"/>
      <c r="AB10" s="82"/>
      <c r="AC10" s="82"/>
      <c r="AD10" s="82"/>
      <c r="AE10" s="82"/>
      <c r="AF10" s="82"/>
      <c r="AG10" s="83"/>
    </row>
    <row r="11" spans="1:34">
      <c r="A11" s="291"/>
      <c r="B11" s="111" t="s">
        <v>157</v>
      </c>
      <c r="C11" s="298">
        <v>113</v>
      </c>
      <c r="D11" s="299"/>
      <c r="E11" s="300"/>
      <c r="F11" s="112" t="s">
        <v>154</v>
      </c>
      <c r="G11" s="92">
        <f t="shared" si="0"/>
        <v>380104</v>
      </c>
      <c r="H11" s="248"/>
      <c r="I11" s="113">
        <v>32488</v>
      </c>
      <c r="J11" s="88">
        <v>31270</v>
      </c>
      <c r="K11" s="88">
        <v>33426</v>
      </c>
      <c r="L11" s="88">
        <v>32425</v>
      </c>
      <c r="M11" s="88">
        <v>33399</v>
      </c>
      <c r="N11" s="88">
        <v>31741</v>
      </c>
      <c r="O11" s="88">
        <v>30388</v>
      </c>
      <c r="P11" s="88">
        <v>33306</v>
      </c>
      <c r="Q11" s="88">
        <v>31412</v>
      </c>
      <c r="R11" s="88">
        <v>30990</v>
      </c>
      <c r="S11" s="88">
        <v>30206</v>
      </c>
      <c r="T11" s="48">
        <v>29053</v>
      </c>
      <c r="U11" s="6"/>
      <c r="V11" s="114">
        <v>690997</v>
      </c>
      <c r="W11" s="115">
        <v>665399</v>
      </c>
      <c r="X11" s="115">
        <v>722797</v>
      </c>
      <c r="Y11" s="115">
        <v>721631</v>
      </c>
      <c r="Z11" s="115">
        <v>766936</v>
      </c>
      <c r="AA11" s="115">
        <v>733896</v>
      </c>
      <c r="AB11" s="115">
        <v>701601</v>
      </c>
      <c r="AC11" s="115">
        <v>738071</v>
      </c>
      <c r="AD11" s="115">
        <v>698058</v>
      </c>
      <c r="AE11" s="115">
        <v>682741</v>
      </c>
      <c r="AF11" s="115">
        <v>685427</v>
      </c>
      <c r="AG11" s="116">
        <v>668565</v>
      </c>
      <c r="AH11" s="102">
        <f>SUM(V11:AG11)</f>
        <v>8476119</v>
      </c>
    </row>
    <row r="12" spans="1:34">
      <c r="A12" s="213"/>
      <c r="B12" s="214"/>
      <c r="C12" s="215"/>
      <c r="D12" s="216"/>
      <c r="E12" s="217"/>
      <c r="F12" s="84" t="s">
        <v>121</v>
      </c>
      <c r="G12" s="218"/>
      <c r="H12" s="219"/>
      <c r="I12" s="210"/>
      <c r="J12" s="174"/>
      <c r="K12" s="174"/>
      <c r="L12" s="174">
        <v>1839</v>
      </c>
      <c r="M12" s="174">
        <v>5992</v>
      </c>
      <c r="N12" s="174">
        <v>5423</v>
      </c>
      <c r="O12" s="174">
        <v>3255</v>
      </c>
      <c r="P12" s="174"/>
      <c r="Q12" s="174"/>
      <c r="R12" s="174"/>
      <c r="S12" s="174"/>
      <c r="T12" s="175"/>
      <c r="U12" s="6"/>
      <c r="V12" s="220"/>
      <c r="W12" s="221"/>
      <c r="X12" s="221"/>
      <c r="Y12" s="221"/>
      <c r="Z12" s="221"/>
      <c r="AA12" s="221"/>
      <c r="AB12" s="221"/>
      <c r="AC12" s="221"/>
      <c r="AD12" s="221"/>
      <c r="AE12" s="221"/>
      <c r="AF12" s="221"/>
      <c r="AG12" s="222"/>
      <c r="AH12" s="102"/>
    </row>
    <row r="13" spans="1:34">
      <c r="A13" s="213"/>
      <c r="B13" s="214"/>
      <c r="C13" s="215"/>
      <c r="D13" s="216"/>
      <c r="E13" s="217"/>
      <c r="F13" s="84" t="s">
        <v>122</v>
      </c>
      <c r="G13" s="218"/>
      <c r="H13" s="219"/>
      <c r="I13" s="210"/>
      <c r="J13" s="174"/>
      <c r="K13" s="174"/>
      <c r="L13" s="174">
        <v>4483</v>
      </c>
      <c r="M13" s="174">
        <v>14862</v>
      </c>
      <c r="N13" s="174">
        <v>13543</v>
      </c>
      <c r="O13" s="174">
        <v>8368</v>
      </c>
      <c r="P13" s="174"/>
      <c r="Q13" s="174"/>
      <c r="R13" s="174"/>
      <c r="S13" s="174"/>
      <c r="T13" s="175"/>
      <c r="U13" s="6"/>
      <c r="V13" s="220"/>
      <c r="W13" s="221"/>
      <c r="X13" s="221"/>
      <c r="Y13" s="221"/>
      <c r="Z13" s="221"/>
      <c r="AA13" s="221"/>
      <c r="AB13" s="221"/>
      <c r="AC13" s="221"/>
      <c r="AD13" s="221"/>
      <c r="AE13" s="221"/>
      <c r="AF13" s="221"/>
      <c r="AG13" s="222"/>
      <c r="AH13" s="102"/>
    </row>
    <row r="14" spans="1:34">
      <c r="A14" s="213"/>
      <c r="B14" s="214"/>
      <c r="C14" s="215"/>
      <c r="D14" s="216"/>
      <c r="E14" s="217"/>
      <c r="F14" s="84" t="s">
        <v>123</v>
      </c>
      <c r="G14" s="218"/>
      <c r="H14" s="219"/>
      <c r="I14" s="210">
        <v>20501</v>
      </c>
      <c r="J14" s="174">
        <v>16924</v>
      </c>
      <c r="K14" s="174">
        <v>20548</v>
      </c>
      <c r="L14" s="174">
        <v>14166</v>
      </c>
      <c r="M14" s="174"/>
      <c r="N14" s="174"/>
      <c r="O14" s="174">
        <v>6328</v>
      </c>
      <c r="P14" s="174">
        <v>20491</v>
      </c>
      <c r="Q14" s="174">
        <v>18006</v>
      </c>
      <c r="R14" s="174">
        <v>15585</v>
      </c>
      <c r="S14" s="174">
        <v>16856</v>
      </c>
      <c r="T14" s="175">
        <v>16713</v>
      </c>
      <c r="U14" s="6"/>
      <c r="V14" s="220"/>
      <c r="W14" s="221"/>
      <c r="X14" s="221"/>
      <c r="Y14" s="221"/>
      <c r="Z14" s="221"/>
      <c r="AA14" s="221"/>
      <c r="AB14" s="221"/>
      <c r="AC14" s="221"/>
      <c r="AD14" s="221"/>
      <c r="AE14" s="221"/>
      <c r="AF14" s="221"/>
      <c r="AG14" s="222"/>
      <c r="AH14" s="102"/>
    </row>
    <row r="15" spans="1:34">
      <c r="A15" s="213"/>
      <c r="B15" s="214"/>
      <c r="C15" s="215"/>
      <c r="D15" s="216"/>
      <c r="E15" s="217"/>
      <c r="F15" s="84" t="s">
        <v>124</v>
      </c>
      <c r="G15" s="218"/>
      <c r="H15" s="219"/>
      <c r="I15" s="210">
        <v>11987</v>
      </c>
      <c r="J15" s="174">
        <v>14346</v>
      </c>
      <c r="K15" s="174">
        <v>12878</v>
      </c>
      <c r="L15" s="174">
        <v>11937</v>
      </c>
      <c r="M15" s="174">
        <v>12545</v>
      </c>
      <c r="N15" s="174">
        <v>12775</v>
      </c>
      <c r="O15" s="174">
        <v>12437</v>
      </c>
      <c r="P15" s="174">
        <v>12815</v>
      </c>
      <c r="Q15" s="174">
        <v>13406</v>
      </c>
      <c r="R15" s="174">
        <v>15405</v>
      </c>
      <c r="S15" s="174">
        <v>13350</v>
      </c>
      <c r="T15" s="175">
        <v>12340</v>
      </c>
      <c r="U15" s="6"/>
      <c r="V15" s="220"/>
      <c r="W15" s="221"/>
      <c r="X15" s="221"/>
      <c r="Y15" s="221"/>
      <c r="Z15" s="221"/>
      <c r="AA15" s="221"/>
      <c r="AB15" s="221"/>
      <c r="AC15" s="221"/>
      <c r="AD15" s="221"/>
      <c r="AE15" s="221"/>
      <c r="AF15" s="221"/>
      <c r="AG15" s="222"/>
      <c r="AH15" s="102"/>
    </row>
    <row r="16" spans="1:34">
      <c r="A16" s="22" t="s">
        <v>80</v>
      </c>
      <c r="B16" s="23">
        <f>COUNTA(B5:B11)</f>
        <v>3</v>
      </c>
      <c r="C16" s="75"/>
      <c r="D16" s="76"/>
      <c r="E16" s="77"/>
      <c r="F16" s="24"/>
      <c r="G16" s="50">
        <f>SUM(G5:G11)</f>
        <v>3652138</v>
      </c>
      <c r="H16" s="50">
        <f>SUM(H5:H11)</f>
        <v>89860878</v>
      </c>
      <c r="I16" s="26"/>
      <c r="J16" s="24"/>
      <c r="K16" s="24"/>
      <c r="L16" s="24"/>
      <c r="M16" s="24"/>
      <c r="N16" s="24"/>
      <c r="O16" s="24"/>
      <c r="P16" s="24"/>
      <c r="Q16" s="24"/>
      <c r="R16" s="24"/>
      <c r="S16" s="24"/>
      <c r="T16" s="25"/>
      <c r="U16" s="6"/>
      <c r="V16" s="26"/>
      <c r="W16" s="24"/>
      <c r="X16" s="24"/>
      <c r="Y16" s="24"/>
      <c r="Z16" s="24"/>
      <c r="AA16" s="24"/>
      <c r="AB16" s="24"/>
      <c r="AC16" s="24"/>
      <c r="AD16" s="24"/>
      <c r="AE16" s="24"/>
      <c r="AF16" s="24"/>
      <c r="AG16" s="25"/>
    </row>
    <row r="17" spans="1:34">
      <c r="A17" s="280" t="s">
        <v>109</v>
      </c>
      <c r="B17" s="30" t="s">
        <v>3</v>
      </c>
      <c r="C17" s="73">
        <v>112</v>
      </c>
      <c r="D17" s="69" t="s">
        <v>117</v>
      </c>
      <c r="E17" s="74">
        <v>128</v>
      </c>
      <c r="F17" s="17" t="s">
        <v>111</v>
      </c>
      <c r="G17" s="20">
        <f>SUM(I17:T17)</f>
        <v>266264</v>
      </c>
      <c r="H17" s="21">
        <f>SUM(V17:AG17)</f>
        <v>6201751</v>
      </c>
      <c r="I17" s="19">
        <v>22733</v>
      </c>
      <c r="J17" s="20">
        <v>13068</v>
      </c>
      <c r="K17" s="20">
        <v>16073</v>
      </c>
      <c r="L17" s="20">
        <v>22449</v>
      </c>
      <c r="M17" s="20">
        <v>23393</v>
      </c>
      <c r="N17" s="20">
        <v>16320</v>
      </c>
      <c r="O17" s="20">
        <v>14317</v>
      </c>
      <c r="P17" s="20">
        <v>24653</v>
      </c>
      <c r="Q17" s="20">
        <v>28053</v>
      </c>
      <c r="R17" s="20">
        <v>29123</v>
      </c>
      <c r="S17" s="20">
        <v>28104</v>
      </c>
      <c r="T17" s="21">
        <v>27978</v>
      </c>
      <c r="U17" s="6"/>
      <c r="V17" s="31">
        <v>513216</v>
      </c>
      <c r="W17" s="20">
        <v>362249</v>
      </c>
      <c r="X17" s="20">
        <v>409187</v>
      </c>
      <c r="Y17" s="20">
        <v>535719</v>
      </c>
      <c r="Z17" s="20">
        <v>551597</v>
      </c>
      <c r="AA17" s="20">
        <v>432629</v>
      </c>
      <c r="AB17" s="20">
        <v>381758</v>
      </c>
      <c r="AC17" s="20">
        <v>544618</v>
      </c>
      <c r="AD17" s="20">
        <v>597726</v>
      </c>
      <c r="AE17" s="20">
        <v>635618</v>
      </c>
      <c r="AF17" s="20">
        <v>619701</v>
      </c>
      <c r="AG17" s="21">
        <v>617733</v>
      </c>
      <c r="AH17" s="102">
        <f>SUM(V17:AG17)</f>
        <v>6201751</v>
      </c>
    </row>
    <row r="18" spans="1:34">
      <c r="A18" s="274"/>
      <c r="B18" s="30" t="s">
        <v>4</v>
      </c>
      <c r="C18" s="73">
        <v>158</v>
      </c>
      <c r="D18" s="69" t="s">
        <v>117</v>
      </c>
      <c r="E18" s="74">
        <v>158</v>
      </c>
      <c r="F18" s="17" t="s">
        <v>111</v>
      </c>
      <c r="G18" s="20">
        <f>SUM(I18:T18)</f>
        <v>609339</v>
      </c>
      <c r="H18" s="21">
        <f>SUM(V18:AG18)</f>
        <v>12357336</v>
      </c>
      <c r="I18" s="19">
        <v>51005</v>
      </c>
      <c r="J18" s="20">
        <v>45918</v>
      </c>
      <c r="K18" s="20">
        <v>42074</v>
      </c>
      <c r="L18" s="20">
        <v>47239</v>
      </c>
      <c r="M18" s="20">
        <v>46125</v>
      </c>
      <c r="N18" s="20">
        <v>42136</v>
      </c>
      <c r="O18" s="20">
        <v>43351</v>
      </c>
      <c r="P18" s="20">
        <v>49945</v>
      </c>
      <c r="Q18" s="20">
        <v>61303</v>
      </c>
      <c r="R18" s="20">
        <v>64743</v>
      </c>
      <c r="S18" s="20">
        <v>57314</v>
      </c>
      <c r="T18" s="21">
        <v>58186</v>
      </c>
      <c r="U18" s="6"/>
      <c r="V18" s="31">
        <v>1019770</v>
      </c>
      <c r="W18" s="20">
        <v>940311</v>
      </c>
      <c r="X18" s="20">
        <v>880268</v>
      </c>
      <c r="Y18" s="20">
        <v>1017632</v>
      </c>
      <c r="Z18" s="20">
        <v>998894</v>
      </c>
      <c r="AA18" s="20">
        <v>931799</v>
      </c>
      <c r="AB18" s="20">
        <v>900214</v>
      </c>
      <c r="AC18" s="20">
        <v>1003213</v>
      </c>
      <c r="AD18" s="20">
        <v>1180625</v>
      </c>
      <c r="AE18" s="20">
        <v>1234357</v>
      </c>
      <c r="AF18" s="20">
        <v>1118316</v>
      </c>
      <c r="AG18" s="21">
        <v>1131937</v>
      </c>
      <c r="AH18" s="102">
        <f>SUM(V18:AG18)</f>
        <v>12357336</v>
      </c>
    </row>
    <row r="19" spans="1:34">
      <c r="A19" s="32" t="s">
        <v>55</v>
      </c>
      <c r="B19" s="23">
        <f>COUNTA(B17:B18)</f>
        <v>2</v>
      </c>
      <c r="C19" s="75"/>
      <c r="D19" s="76"/>
      <c r="E19" s="77"/>
      <c r="F19" s="24"/>
      <c r="G19" s="34">
        <f>SUM(G17:G18)</f>
        <v>875603</v>
      </c>
      <c r="H19" s="35">
        <f>SUM(H17:H18)</f>
        <v>18559087</v>
      </c>
      <c r="I19" s="36"/>
      <c r="J19" s="34"/>
      <c r="K19" s="34"/>
      <c r="L19" s="34"/>
      <c r="M19" s="34"/>
      <c r="N19" s="34"/>
      <c r="O19" s="34"/>
      <c r="P19" s="34"/>
      <c r="Q19" s="34"/>
      <c r="R19" s="34"/>
      <c r="S19" s="34"/>
      <c r="T19" s="35"/>
      <c r="U19" s="6"/>
      <c r="V19" s="36"/>
      <c r="W19" s="34"/>
      <c r="X19" s="34"/>
      <c r="Y19" s="34"/>
      <c r="Z19" s="34"/>
      <c r="AA19" s="34"/>
      <c r="AB19" s="34"/>
      <c r="AC19" s="34"/>
      <c r="AD19" s="34"/>
      <c r="AE19" s="34"/>
      <c r="AF19" s="34"/>
      <c r="AG19" s="35"/>
    </row>
    <row r="20" spans="1:34">
      <c r="A20" s="273"/>
      <c r="B20" s="30" t="s">
        <v>12</v>
      </c>
      <c r="C20" s="73">
        <v>17</v>
      </c>
      <c r="D20" s="69" t="s">
        <v>117</v>
      </c>
      <c r="E20" s="74">
        <v>18</v>
      </c>
      <c r="F20" s="17" t="s">
        <v>111</v>
      </c>
      <c r="G20" s="18">
        <f t="shared" ref="G20:G68" si="2">SUM(I20:T20)</f>
        <v>37841</v>
      </c>
      <c r="H20" s="37">
        <f t="shared" ref="H20:H68" si="3">SUM(V20:AG20)</f>
        <v>902022</v>
      </c>
      <c r="I20" s="20">
        <v>2088</v>
      </c>
      <c r="J20" s="20">
        <v>2070</v>
      </c>
      <c r="K20" s="20">
        <v>2456</v>
      </c>
      <c r="L20" s="20">
        <v>3141</v>
      </c>
      <c r="M20" s="20">
        <v>2790</v>
      </c>
      <c r="N20" s="20">
        <v>2592</v>
      </c>
      <c r="O20" s="20">
        <v>2379</v>
      </c>
      <c r="P20" s="20">
        <v>2664</v>
      </c>
      <c r="Q20" s="20">
        <v>3976</v>
      </c>
      <c r="R20" s="20">
        <v>5548</v>
      </c>
      <c r="S20" s="20">
        <v>5040</v>
      </c>
      <c r="T20" s="21">
        <v>3097</v>
      </c>
      <c r="U20" s="6"/>
      <c r="V20" s="20">
        <v>58027</v>
      </c>
      <c r="W20" s="20">
        <v>57746</v>
      </c>
      <c r="X20" s="20">
        <v>63776</v>
      </c>
      <c r="Y20" s="20">
        <v>78244</v>
      </c>
      <c r="Z20" s="20">
        <v>72341</v>
      </c>
      <c r="AA20" s="20">
        <v>69010</v>
      </c>
      <c r="AB20" s="20">
        <v>62573</v>
      </c>
      <c r="AC20" s="20">
        <v>67024</v>
      </c>
      <c r="AD20" s="20">
        <v>87518</v>
      </c>
      <c r="AE20" s="20">
        <v>110661</v>
      </c>
      <c r="AF20" s="20">
        <v>102726</v>
      </c>
      <c r="AG20" s="21">
        <v>72376</v>
      </c>
      <c r="AH20" s="102">
        <f t="shared" ref="AH20:AH68" si="4">SUM(V20:AG20)</f>
        <v>902022</v>
      </c>
    </row>
    <row r="21" spans="1:34">
      <c r="A21" s="273"/>
      <c r="B21" s="30" t="s">
        <v>16</v>
      </c>
      <c r="C21" s="73">
        <v>22</v>
      </c>
      <c r="D21" s="69" t="s">
        <v>117</v>
      </c>
      <c r="E21" s="74">
        <v>24</v>
      </c>
      <c r="F21" s="17" t="s">
        <v>111</v>
      </c>
      <c r="G21" s="18">
        <f t="shared" si="2"/>
        <v>48877</v>
      </c>
      <c r="H21" s="37">
        <f t="shared" si="3"/>
        <v>1157317</v>
      </c>
      <c r="I21" s="20">
        <v>3728</v>
      </c>
      <c r="J21" s="20">
        <v>3071</v>
      </c>
      <c r="K21" s="20">
        <v>3037</v>
      </c>
      <c r="L21" s="20">
        <v>2982</v>
      </c>
      <c r="M21" s="20">
        <v>2290</v>
      </c>
      <c r="N21" s="20">
        <v>2930</v>
      </c>
      <c r="O21" s="20">
        <v>3492</v>
      </c>
      <c r="P21" s="20">
        <v>4595</v>
      </c>
      <c r="Q21" s="20">
        <v>5679</v>
      </c>
      <c r="R21" s="20">
        <v>5912</v>
      </c>
      <c r="S21" s="20">
        <v>6007</v>
      </c>
      <c r="T21" s="21">
        <v>5154</v>
      </c>
      <c r="U21" s="6"/>
      <c r="V21" s="20">
        <v>89292</v>
      </c>
      <c r="W21" s="20">
        <v>79029</v>
      </c>
      <c r="X21" s="20">
        <v>78498</v>
      </c>
      <c r="Y21" s="20">
        <v>81217</v>
      </c>
      <c r="Z21" s="20">
        <v>69578</v>
      </c>
      <c r="AA21" s="20">
        <v>80343</v>
      </c>
      <c r="AB21" s="20">
        <v>85605</v>
      </c>
      <c r="AC21" s="20">
        <v>102834</v>
      </c>
      <c r="AD21" s="20">
        <v>122590</v>
      </c>
      <c r="AE21" s="20">
        <v>126229</v>
      </c>
      <c r="AF21" s="20">
        <v>127713</v>
      </c>
      <c r="AG21" s="21">
        <v>114389</v>
      </c>
      <c r="AH21" s="102">
        <f t="shared" si="4"/>
        <v>1157317</v>
      </c>
    </row>
    <row r="22" spans="1:34">
      <c r="A22" s="273"/>
      <c r="B22" s="30" t="s">
        <v>7</v>
      </c>
      <c r="C22" s="73">
        <v>35</v>
      </c>
      <c r="D22" s="69" t="s">
        <v>117</v>
      </c>
      <c r="E22" s="74">
        <v>41</v>
      </c>
      <c r="F22" s="17" t="s">
        <v>111</v>
      </c>
      <c r="G22" s="18">
        <f t="shared" si="2"/>
        <v>79256</v>
      </c>
      <c r="H22" s="37">
        <f t="shared" si="3"/>
        <v>1890117</v>
      </c>
      <c r="I22" s="20">
        <v>3576</v>
      </c>
      <c r="J22" s="20">
        <v>3171</v>
      </c>
      <c r="K22" s="20">
        <v>4347</v>
      </c>
      <c r="L22" s="20">
        <v>6219</v>
      </c>
      <c r="M22" s="20">
        <v>5396</v>
      </c>
      <c r="N22" s="20">
        <v>4749</v>
      </c>
      <c r="O22" s="20">
        <v>4100</v>
      </c>
      <c r="P22" s="20">
        <v>5710</v>
      </c>
      <c r="Q22" s="20">
        <v>11128</v>
      </c>
      <c r="R22" s="20">
        <v>12745</v>
      </c>
      <c r="S22" s="20">
        <v>10615</v>
      </c>
      <c r="T22" s="21">
        <v>7500</v>
      </c>
      <c r="U22" s="6"/>
      <c r="V22" s="20">
        <v>106683</v>
      </c>
      <c r="W22" s="20">
        <v>100357</v>
      </c>
      <c r="X22" s="20">
        <v>118726</v>
      </c>
      <c r="Y22" s="20">
        <v>155430</v>
      </c>
      <c r="Z22" s="20">
        <v>141587</v>
      </c>
      <c r="AA22" s="20">
        <v>130704</v>
      </c>
      <c r="AB22" s="20">
        <v>114868</v>
      </c>
      <c r="AC22" s="20">
        <v>138604</v>
      </c>
      <c r="AD22" s="20">
        <v>227469</v>
      </c>
      <c r="AE22" s="20">
        <v>256962</v>
      </c>
      <c r="AF22" s="20">
        <v>223692</v>
      </c>
      <c r="AG22" s="21">
        <v>175035</v>
      </c>
      <c r="AH22" s="102">
        <f t="shared" si="4"/>
        <v>1890117</v>
      </c>
    </row>
    <row r="23" spans="1:34">
      <c r="A23" s="273"/>
      <c r="B23" s="30" t="s">
        <v>24</v>
      </c>
      <c r="C23" s="73">
        <v>20</v>
      </c>
      <c r="D23" s="69" t="s">
        <v>117</v>
      </c>
      <c r="E23" s="74">
        <v>22</v>
      </c>
      <c r="F23" s="17" t="s">
        <v>111</v>
      </c>
      <c r="G23" s="18">
        <f t="shared" si="2"/>
        <v>42541</v>
      </c>
      <c r="H23" s="37">
        <f t="shared" si="3"/>
        <v>1041398</v>
      </c>
      <c r="I23" s="20">
        <v>2571</v>
      </c>
      <c r="J23" s="20">
        <v>2651</v>
      </c>
      <c r="K23" s="20">
        <v>2824</v>
      </c>
      <c r="L23" s="20">
        <v>3865</v>
      </c>
      <c r="M23" s="20">
        <v>3392</v>
      </c>
      <c r="N23" s="20">
        <v>3289</v>
      </c>
      <c r="O23" s="20">
        <v>3231</v>
      </c>
      <c r="P23" s="20">
        <v>3507</v>
      </c>
      <c r="Q23" s="20">
        <v>3813</v>
      </c>
      <c r="R23" s="20">
        <v>4305</v>
      </c>
      <c r="S23" s="20">
        <v>4841</v>
      </c>
      <c r="T23" s="21">
        <v>4252</v>
      </c>
      <c r="U23" s="6"/>
      <c r="V23" s="20">
        <v>71219</v>
      </c>
      <c r="W23" s="20">
        <v>72469</v>
      </c>
      <c r="X23" s="20">
        <v>75171</v>
      </c>
      <c r="Y23" s="20">
        <v>96070</v>
      </c>
      <c r="Z23" s="20">
        <v>88114</v>
      </c>
      <c r="AA23" s="20">
        <v>86381</v>
      </c>
      <c r="AB23" s="20">
        <v>81528</v>
      </c>
      <c r="AC23" s="20">
        <v>85840</v>
      </c>
      <c r="AD23" s="20">
        <v>90619</v>
      </c>
      <c r="AE23" s="20">
        <v>95481</v>
      </c>
      <c r="AF23" s="20">
        <v>103853</v>
      </c>
      <c r="AG23" s="21">
        <v>94653</v>
      </c>
      <c r="AH23" s="102">
        <f t="shared" si="4"/>
        <v>1041398</v>
      </c>
    </row>
    <row r="24" spans="1:34">
      <c r="A24" s="273"/>
      <c r="B24" s="30" t="s">
        <v>8</v>
      </c>
      <c r="C24" s="73">
        <v>20</v>
      </c>
      <c r="D24" s="69" t="s">
        <v>117</v>
      </c>
      <c r="E24" s="74">
        <v>27</v>
      </c>
      <c r="F24" s="17" t="s">
        <v>111</v>
      </c>
      <c r="G24" s="18">
        <f t="shared" si="2"/>
        <v>41039</v>
      </c>
      <c r="H24" s="37">
        <f t="shared" si="3"/>
        <v>1061247</v>
      </c>
      <c r="I24" s="20">
        <v>2369</v>
      </c>
      <c r="J24" s="20">
        <v>2354</v>
      </c>
      <c r="K24" s="20">
        <v>2729</v>
      </c>
      <c r="L24" s="20">
        <v>3355</v>
      </c>
      <c r="M24" s="20">
        <v>3326</v>
      </c>
      <c r="N24" s="20">
        <v>3485</v>
      </c>
      <c r="O24" s="20">
        <v>3957</v>
      </c>
      <c r="P24" s="20">
        <v>3549</v>
      </c>
      <c r="Q24" s="20">
        <v>3826</v>
      </c>
      <c r="R24" s="20">
        <v>4654</v>
      </c>
      <c r="S24" s="20">
        <v>4158</v>
      </c>
      <c r="T24" s="21">
        <v>3277</v>
      </c>
      <c r="U24" s="6"/>
      <c r="V24" s="20">
        <v>75123</v>
      </c>
      <c r="W24" s="20">
        <v>74889</v>
      </c>
      <c r="X24" s="20">
        <v>80746</v>
      </c>
      <c r="Y24" s="20">
        <v>94551</v>
      </c>
      <c r="Z24" s="20">
        <v>94063</v>
      </c>
      <c r="AA24" s="20">
        <v>96737</v>
      </c>
      <c r="AB24" s="20">
        <v>99928</v>
      </c>
      <c r="AC24" s="20">
        <v>83672</v>
      </c>
      <c r="AD24" s="20">
        <v>87999</v>
      </c>
      <c r="AE24" s="20">
        <v>100932</v>
      </c>
      <c r="AF24" s="20">
        <v>93184</v>
      </c>
      <c r="AG24" s="21">
        <v>79423</v>
      </c>
      <c r="AH24" s="102">
        <f t="shared" si="4"/>
        <v>1061247</v>
      </c>
    </row>
    <row r="25" spans="1:34">
      <c r="A25" s="273"/>
      <c r="B25" s="30" t="s">
        <v>35</v>
      </c>
      <c r="C25" s="73">
        <v>53</v>
      </c>
      <c r="D25" s="69" t="s">
        <v>117</v>
      </c>
      <c r="E25" s="74">
        <v>58</v>
      </c>
      <c r="F25" s="17" t="s">
        <v>111</v>
      </c>
      <c r="G25" s="18">
        <f t="shared" si="2"/>
        <v>120088</v>
      </c>
      <c r="H25" s="37">
        <f t="shared" si="3"/>
        <v>2875888</v>
      </c>
      <c r="I25" s="20">
        <v>6765</v>
      </c>
      <c r="J25" s="20">
        <v>6129</v>
      </c>
      <c r="K25" s="20">
        <v>7050</v>
      </c>
      <c r="L25" s="20">
        <v>8037</v>
      </c>
      <c r="M25" s="20">
        <v>5777</v>
      </c>
      <c r="N25" s="20">
        <v>6628</v>
      </c>
      <c r="O25" s="20">
        <v>6726</v>
      </c>
      <c r="P25" s="20">
        <v>7780</v>
      </c>
      <c r="Q25" s="20">
        <v>15686</v>
      </c>
      <c r="R25" s="20">
        <v>19550</v>
      </c>
      <c r="S25" s="20">
        <v>17698</v>
      </c>
      <c r="T25" s="21">
        <v>12262</v>
      </c>
      <c r="U25" s="6"/>
      <c r="V25" s="20">
        <v>187556</v>
      </c>
      <c r="W25" s="20">
        <v>177622</v>
      </c>
      <c r="X25" s="20">
        <v>192008</v>
      </c>
      <c r="Y25" s="20">
        <v>217069</v>
      </c>
      <c r="Z25" s="20">
        <v>179056</v>
      </c>
      <c r="AA25" s="20">
        <v>193370</v>
      </c>
      <c r="AB25" s="20">
        <v>186947</v>
      </c>
      <c r="AC25" s="20">
        <v>203410</v>
      </c>
      <c r="AD25" s="20">
        <v>326902</v>
      </c>
      <c r="AE25" s="20">
        <v>387258</v>
      </c>
      <c r="AF25" s="20">
        <v>358330</v>
      </c>
      <c r="AG25" s="21">
        <v>266360</v>
      </c>
      <c r="AH25" s="102">
        <f t="shared" si="4"/>
        <v>2875888</v>
      </c>
    </row>
    <row r="26" spans="1:34">
      <c r="A26" s="273"/>
      <c r="B26" s="30" t="s">
        <v>15</v>
      </c>
      <c r="C26" s="73">
        <v>36</v>
      </c>
      <c r="D26" s="69" t="s">
        <v>117</v>
      </c>
      <c r="E26" s="74">
        <v>39</v>
      </c>
      <c r="F26" s="17" t="s">
        <v>111</v>
      </c>
      <c r="G26" s="18">
        <f t="shared" si="2"/>
        <v>72336</v>
      </c>
      <c r="H26" s="37">
        <f t="shared" si="3"/>
        <v>1786277</v>
      </c>
      <c r="I26" s="20">
        <v>5036</v>
      </c>
      <c r="J26" s="20">
        <v>4954</v>
      </c>
      <c r="K26" s="20">
        <v>5547</v>
      </c>
      <c r="L26" s="20">
        <v>5610</v>
      </c>
      <c r="M26" s="20">
        <v>4264</v>
      </c>
      <c r="N26" s="20">
        <v>5325</v>
      </c>
      <c r="O26" s="20">
        <v>5756</v>
      </c>
      <c r="P26" s="20">
        <v>7126</v>
      </c>
      <c r="Q26" s="20">
        <v>7477</v>
      </c>
      <c r="R26" s="20">
        <v>7062</v>
      </c>
      <c r="S26" s="20">
        <v>7857</v>
      </c>
      <c r="T26" s="21">
        <v>6322</v>
      </c>
      <c r="U26" s="6"/>
      <c r="V26" s="20">
        <v>129488</v>
      </c>
      <c r="W26" s="20">
        <v>128208</v>
      </c>
      <c r="X26" s="20">
        <v>137470</v>
      </c>
      <c r="Y26" s="20">
        <v>148010</v>
      </c>
      <c r="Z26" s="20">
        <v>125370</v>
      </c>
      <c r="AA26" s="20">
        <v>143216</v>
      </c>
      <c r="AB26" s="20">
        <v>143559</v>
      </c>
      <c r="AC26" s="20">
        <v>164958</v>
      </c>
      <c r="AD26" s="20">
        <v>170441</v>
      </c>
      <c r="AE26" s="20">
        <v>163958</v>
      </c>
      <c r="AF26" s="20">
        <v>177788</v>
      </c>
      <c r="AG26" s="21">
        <v>153811</v>
      </c>
      <c r="AH26" s="102">
        <f t="shared" si="4"/>
        <v>1786277</v>
      </c>
    </row>
    <row r="27" spans="1:34">
      <c r="A27" s="273"/>
      <c r="B27" s="30" t="s">
        <v>42</v>
      </c>
      <c r="C27" s="73">
        <v>35</v>
      </c>
      <c r="D27" s="69" t="s">
        <v>117</v>
      </c>
      <c r="E27" s="74">
        <v>37</v>
      </c>
      <c r="F27" s="17" t="s">
        <v>111</v>
      </c>
      <c r="G27" s="18">
        <f t="shared" si="2"/>
        <v>65592</v>
      </c>
      <c r="H27" s="37">
        <f t="shared" si="3"/>
        <v>1660172</v>
      </c>
      <c r="I27" s="20">
        <v>3904</v>
      </c>
      <c r="J27" s="20">
        <v>3799</v>
      </c>
      <c r="K27" s="20">
        <v>4378</v>
      </c>
      <c r="L27" s="20">
        <v>5634</v>
      </c>
      <c r="M27" s="20">
        <v>3553</v>
      </c>
      <c r="N27" s="20">
        <v>5182</v>
      </c>
      <c r="O27" s="20">
        <v>5152</v>
      </c>
      <c r="P27" s="20">
        <v>6100</v>
      </c>
      <c r="Q27" s="20">
        <v>6346</v>
      </c>
      <c r="R27" s="20">
        <v>7564</v>
      </c>
      <c r="S27" s="20">
        <v>8305</v>
      </c>
      <c r="T27" s="21">
        <v>5675</v>
      </c>
      <c r="U27" s="6"/>
      <c r="V27" s="20">
        <v>113218</v>
      </c>
      <c r="W27" s="20">
        <v>111578</v>
      </c>
      <c r="X27" s="20">
        <v>120622</v>
      </c>
      <c r="Y27" s="20">
        <v>147002</v>
      </c>
      <c r="Z27" s="20">
        <v>111999</v>
      </c>
      <c r="AA27" s="20">
        <v>139399</v>
      </c>
      <c r="AB27" s="20">
        <v>132712</v>
      </c>
      <c r="AC27" s="20">
        <v>147520</v>
      </c>
      <c r="AD27" s="20">
        <v>151362</v>
      </c>
      <c r="AE27" s="20">
        <v>167564</v>
      </c>
      <c r="AF27" s="20">
        <v>179138</v>
      </c>
      <c r="AG27" s="21">
        <v>138058</v>
      </c>
      <c r="AH27" s="102">
        <f t="shared" si="4"/>
        <v>1660172</v>
      </c>
    </row>
    <row r="28" spans="1:34">
      <c r="A28" s="273"/>
      <c r="B28" s="30" t="s">
        <v>44</v>
      </c>
      <c r="C28" s="73">
        <v>32</v>
      </c>
      <c r="D28" s="69" t="s">
        <v>117</v>
      </c>
      <c r="E28" s="74">
        <v>33</v>
      </c>
      <c r="F28" s="17" t="s">
        <v>111</v>
      </c>
      <c r="G28" s="18">
        <f t="shared" si="2"/>
        <v>76309</v>
      </c>
      <c r="H28" s="37">
        <f t="shared" si="3"/>
        <v>1765789</v>
      </c>
      <c r="I28" s="20">
        <v>4602</v>
      </c>
      <c r="J28" s="20">
        <v>4423</v>
      </c>
      <c r="K28" s="20">
        <v>5846</v>
      </c>
      <c r="L28" s="20">
        <v>5537</v>
      </c>
      <c r="M28" s="20">
        <v>4409</v>
      </c>
      <c r="N28" s="20">
        <v>4703</v>
      </c>
      <c r="O28" s="20">
        <v>4695</v>
      </c>
      <c r="P28" s="20">
        <v>5991</v>
      </c>
      <c r="Q28" s="20">
        <v>9060</v>
      </c>
      <c r="R28" s="20">
        <v>11234</v>
      </c>
      <c r="S28" s="20">
        <v>9491</v>
      </c>
      <c r="T28" s="21">
        <v>6318</v>
      </c>
      <c r="U28" s="6"/>
      <c r="V28" s="20">
        <v>118474</v>
      </c>
      <c r="W28" s="20">
        <v>115678</v>
      </c>
      <c r="X28" s="20">
        <v>137905</v>
      </c>
      <c r="Y28" s="20">
        <v>139723</v>
      </c>
      <c r="Z28" s="20">
        <v>120750</v>
      </c>
      <c r="AA28" s="20">
        <v>125695</v>
      </c>
      <c r="AB28" s="20">
        <v>119926</v>
      </c>
      <c r="AC28" s="20">
        <v>140170</v>
      </c>
      <c r="AD28" s="20">
        <v>188108</v>
      </c>
      <c r="AE28" s="20">
        <v>222066</v>
      </c>
      <c r="AF28" s="20">
        <v>193428</v>
      </c>
      <c r="AG28" s="21">
        <v>143866</v>
      </c>
      <c r="AH28" s="102">
        <f t="shared" si="4"/>
        <v>1765789</v>
      </c>
    </row>
    <row r="29" spans="1:34">
      <c r="A29" s="273"/>
      <c r="B29" s="30" t="s">
        <v>47</v>
      </c>
      <c r="C29" s="73">
        <v>53</v>
      </c>
      <c r="D29" s="69" t="s">
        <v>117</v>
      </c>
      <c r="E29" s="74">
        <v>56</v>
      </c>
      <c r="F29" s="17" t="s">
        <v>111</v>
      </c>
      <c r="G29" s="18">
        <f t="shared" si="2"/>
        <v>97853</v>
      </c>
      <c r="H29" s="37">
        <f t="shared" si="3"/>
        <v>2500505</v>
      </c>
      <c r="I29" s="20">
        <v>6868</v>
      </c>
      <c r="J29" s="20">
        <v>6735</v>
      </c>
      <c r="K29" s="20">
        <v>8008</v>
      </c>
      <c r="L29" s="20">
        <v>9317</v>
      </c>
      <c r="M29" s="20">
        <v>5099</v>
      </c>
      <c r="N29" s="20">
        <v>8517</v>
      </c>
      <c r="O29" s="20">
        <v>7898</v>
      </c>
      <c r="P29" s="20">
        <v>9379</v>
      </c>
      <c r="Q29" s="20">
        <v>10088</v>
      </c>
      <c r="R29" s="20">
        <v>8978</v>
      </c>
      <c r="S29" s="20">
        <v>10062</v>
      </c>
      <c r="T29" s="21">
        <v>6904</v>
      </c>
      <c r="U29" s="6"/>
      <c r="V29" s="20">
        <v>186341</v>
      </c>
      <c r="W29" s="20">
        <v>184264</v>
      </c>
      <c r="X29" s="20">
        <v>204148</v>
      </c>
      <c r="Y29" s="20">
        <v>235775</v>
      </c>
      <c r="Z29" s="20">
        <v>164828</v>
      </c>
      <c r="AA29" s="20">
        <v>222319</v>
      </c>
      <c r="AB29" s="20">
        <v>202430</v>
      </c>
      <c r="AC29" s="20">
        <v>225563</v>
      </c>
      <c r="AD29" s="20">
        <v>232402</v>
      </c>
      <c r="AE29" s="20">
        <v>219299</v>
      </c>
      <c r="AF29" s="20">
        <v>236232</v>
      </c>
      <c r="AG29" s="21">
        <v>186904</v>
      </c>
      <c r="AH29" s="102">
        <f t="shared" si="4"/>
        <v>2500505</v>
      </c>
    </row>
    <row r="30" spans="1:34">
      <c r="A30" s="273"/>
      <c r="B30" s="30" t="s">
        <v>43</v>
      </c>
      <c r="C30" s="73">
        <v>45</v>
      </c>
      <c r="D30" s="69" t="s">
        <v>117</v>
      </c>
      <c r="E30" s="74">
        <v>54</v>
      </c>
      <c r="F30" s="17" t="s">
        <v>111</v>
      </c>
      <c r="G30" s="18">
        <f t="shared" si="2"/>
        <v>95020</v>
      </c>
      <c r="H30" s="37">
        <f t="shared" si="3"/>
        <v>2398755</v>
      </c>
      <c r="I30" s="20">
        <v>6957</v>
      </c>
      <c r="J30" s="20">
        <v>6357</v>
      </c>
      <c r="K30" s="20">
        <v>6935</v>
      </c>
      <c r="L30" s="20">
        <v>8201</v>
      </c>
      <c r="M30" s="20">
        <v>4975</v>
      </c>
      <c r="N30" s="20">
        <v>7726</v>
      </c>
      <c r="O30" s="20">
        <v>6960</v>
      </c>
      <c r="P30" s="20">
        <v>8596</v>
      </c>
      <c r="Q30" s="20">
        <v>10222</v>
      </c>
      <c r="R30" s="20">
        <v>9840</v>
      </c>
      <c r="S30" s="20">
        <v>10304</v>
      </c>
      <c r="T30" s="21">
        <v>7947</v>
      </c>
      <c r="U30" s="6"/>
      <c r="V30" s="20">
        <v>184908</v>
      </c>
      <c r="W30" s="20">
        <v>175536</v>
      </c>
      <c r="X30" s="20">
        <v>184564</v>
      </c>
      <c r="Y30" s="20">
        <v>214180</v>
      </c>
      <c r="Z30" s="20">
        <v>159919</v>
      </c>
      <c r="AA30" s="20">
        <v>206191</v>
      </c>
      <c r="AB30" s="20">
        <v>184955</v>
      </c>
      <c r="AC30" s="20">
        <v>210509</v>
      </c>
      <c r="AD30" s="20">
        <v>235907</v>
      </c>
      <c r="AE30" s="20">
        <v>229940</v>
      </c>
      <c r="AF30" s="20">
        <v>224481</v>
      </c>
      <c r="AG30" s="21">
        <v>187665</v>
      </c>
      <c r="AH30" s="102">
        <f t="shared" si="4"/>
        <v>2398755</v>
      </c>
    </row>
    <row r="31" spans="1:34">
      <c r="A31" s="273"/>
      <c r="B31" s="30" t="s">
        <v>13</v>
      </c>
      <c r="C31" s="73">
        <v>32</v>
      </c>
      <c r="D31" s="69" t="s">
        <v>117</v>
      </c>
      <c r="E31" s="74">
        <v>32</v>
      </c>
      <c r="F31" s="17" t="s">
        <v>111</v>
      </c>
      <c r="G31" s="18">
        <f t="shared" si="2"/>
        <v>78139</v>
      </c>
      <c r="H31" s="37">
        <f t="shared" si="3"/>
        <v>1781205</v>
      </c>
      <c r="I31" s="20">
        <v>4606</v>
      </c>
      <c r="J31" s="20">
        <v>4575</v>
      </c>
      <c r="K31" s="20">
        <v>6352</v>
      </c>
      <c r="L31" s="20">
        <v>6745</v>
      </c>
      <c r="M31" s="20">
        <v>4044</v>
      </c>
      <c r="N31" s="20">
        <v>4651</v>
      </c>
      <c r="O31" s="20">
        <v>5261</v>
      </c>
      <c r="P31" s="20">
        <v>6244</v>
      </c>
      <c r="Q31" s="20">
        <v>9273</v>
      </c>
      <c r="R31" s="20">
        <v>10489</v>
      </c>
      <c r="S31" s="20">
        <v>9457</v>
      </c>
      <c r="T31" s="21">
        <v>6442</v>
      </c>
      <c r="U31" s="6"/>
      <c r="V31" s="20">
        <v>117124</v>
      </c>
      <c r="W31" s="20">
        <v>116640</v>
      </c>
      <c r="X31" s="20">
        <v>144397</v>
      </c>
      <c r="Y31" s="20">
        <v>158630</v>
      </c>
      <c r="Z31" s="20">
        <v>113199</v>
      </c>
      <c r="AA31" s="20">
        <v>123409</v>
      </c>
      <c r="AB31" s="20">
        <v>127356</v>
      </c>
      <c r="AC31" s="20">
        <v>142710</v>
      </c>
      <c r="AD31" s="20">
        <v>190023</v>
      </c>
      <c r="AE31" s="20">
        <v>209017</v>
      </c>
      <c r="AF31" s="20">
        <v>192897</v>
      </c>
      <c r="AG31" s="21">
        <v>145803</v>
      </c>
      <c r="AH31" s="102">
        <f t="shared" si="4"/>
        <v>1781205</v>
      </c>
    </row>
    <row r="32" spans="1:34">
      <c r="A32" s="273"/>
      <c r="B32" s="30" t="s">
        <v>23</v>
      </c>
      <c r="C32" s="73">
        <v>24</v>
      </c>
      <c r="D32" s="69" t="s">
        <v>117</v>
      </c>
      <c r="E32" s="74">
        <v>29</v>
      </c>
      <c r="F32" s="17" t="s">
        <v>111</v>
      </c>
      <c r="G32" s="18">
        <f t="shared" si="2"/>
        <v>50701</v>
      </c>
      <c r="H32" s="37">
        <f t="shared" si="3"/>
        <v>1268462</v>
      </c>
      <c r="I32" s="20">
        <v>3667</v>
      </c>
      <c r="J32" s="20">
        <v>3791</v>
      </c>
      <c r="K32" s="20">
        <v>3888</v>
      </c>
      <c r="L32" s="20">
        <v>3615</v>
      </c>
      <c r="M32" s="20">
        <v>2576</v>
      </c>
      <c r="N32" s="20">
        <v>3826</v>
      </c>
      <c r="O32" s="20">
        <v>4530</v>
      </c>
      <c r="P32" s="20">
        <v>4733</v>
      </c>
      <c r="Q32" s="20">
        <v>4983</v>
      </c>
      <c r="R32" s="20">
        <v>5360</v>
      </c>
      <c r="S32" s="20">
        <v>5365</v>
      </c>
      <c r="T32" s="21">
        <v>4367</v>
      </c>
      <c r="U32" s="6"/>
      <c r="V32" s="20">
        <v>98222</v>
      </c>
      <c r="W32" s="20">
        <v>100159</v>
      </c>
      <c r="X32" s="20">
        <v>101674</v>
      </c>
      <c r="Y32" s="20">
        <v>101747</v>
      </c>
      <c r="Z32" s="20">
        <v>84271</v>
      </c>
      <c r="AA32" s="20">
        <v>105296</v>
      </c>
      <c r="AB32" s="20">
        <v>111702</v>
      </c>
      <c r="AC32" s="20">
        <v>109225</v>
      </c>
      <c r="AD32" s="20">
        <v>111718</v>
      </c>
      <c r="AE32" s="20">
        <v>119019</v>
      </c>
      <c r="AF32" s="20">
        <v>120509</v>
      </c>
      <c r="AG32" s="21">
        <v>104920</v>
      </c>
      <c r="AH32" s="102">
        <f t="shared" si="4"/>
        <v>1268462</v>
      </c>
    </row>
    <row r="33" spans="1:34">
      <c r="A33" s="273"/>
      <c r="B33" s="30" t="s">
        <v>29</v>
      </c>
      <c r="C33" s="73">
        <v>24</v>
      </c>
      <c r="D33" s="69" t="s">
        <v>117</v>
      </c>
      <c r="E33" s="74">
        <v>24</v>
      </c>
      <c r="F33" s="17" t="s">
        <v>111</v>
      </c>
      <c r="G33" s="18">
        <f t="shared" si="2"/>
        <v>45834</v>
      </c>
      <c r="H33" s="37">
        <f t="shared" si="3"/>
        <v>1131547</v>
      </c>
      <c r="I33" s="20">
        <v>3607</v>
      </c>
      <c r="J33" s="20">
        <v>1168</v>
      </c>
      <c r="K33" s="20">
        <v>1177</v>
      </c>
      <c r="L33" s="20">
        <v>2188</v>
      </c>
      <c r="M33" s="20">
        <v>2337</v>
      </c>
      <c r="N33" s="20">
        <v>2987</v>
      </c>
      <c r="O33" s="20">
        <v>1538</v>
      </c>
      <c r="P33" s="20">
        <v>2524</v>
      </c>
      <c r="Q33" s="20">
        <v>7254</v>
      </c>
      <c r="R33" s="20">
        <v>7907</v>
      </c>
      <c r="S33" s="20">
        <v>7251</v>
      </c>
      <c r="T33" s="21">
        <v>5896</v>
      </c>
      <c r="U33" s="6"/>
      <c r="V33" s="20">
        <v>90225</v>
      </c>
      <c r="W33" s="20">
        <v>52128</v>
      </c>
      <c r="X33" s="20">
        <v>52269</v>
      </c>
      <c r="Y33" s="20">
        <v>70686</v>
      </c>
      <c r="Z33" s="20">
        <v>73192</v>
      </c>
      <c r="AA33" s="20">
        <v>84125</v>
      </c>
      <c r="AB33" s="20">
        <v>57907</v>
      </c>
      <c r="AC33" s="20">
        <v>73309</v>
      </c>
      <c r="AD33" s="20">
        <v>147191</v>
      </c>
      <c r="AE33" s="20">
        <v>157391</v>
      </c>
      <c r="AF33" s="20">
        <v>147145</v>
      </c>
      <c r="AG33" s="21">
        <v>125979</v>
      </c>
      <c r="AH33" s="102">
        <f t="shared" si="4"/>
        <v>1131547</v>
      </c>
    </row>
    <row r="34" spans="1:34">
      <c r="A34" s="273"/>
      <c r="B34" s="30" t="s">
        <v>11</v>
      </c>
      <c r="C34" s="73">
        <v>32</v>
      </c>
      <c r="D34" s="69" t="s">
        <v>117</v>
      </c>
      <c r="E34" s="74">
        <v>33</v>
      </c>
      <c r="F34" s="17" t="s">
        <v>111</v>
      </c>
      <c r="G34" s="18">
        <f t="shared" si="2"/>
        <v>70824</v>
      </c>
      <c r="H34" s="37">
        <f t="shared" si="3"/>
        <v>1668858</v>
      </c>
      <c r="I34" s="20">
        <v>4769</v>
      </c>
      <c r="J34" s="20">
        <v>4581</v>
      </c>
      <c r="K34" s="20">
        <v>5037</v>
      </c>
      <c r="L34" s="20">
        <v>5568</v>
      </c>
      <c r="M34" s="20">
        <v>4323</v>
      </c>
      <c r="N34" s="20">
        <v>4791</v>
      </c>
      <c r="O34" s="20">
        <v>4557</v>
      </c>
      <c r="P34" s="20">
        <v>5431</v>
      </c>
      <c r="Q34" s="20">
        <v>6058</v>
      </c>
      <c r="R34" s="20">
        <v>7781</v>
      </c>
      <c r="S34" s="20">
        <v>9628</v>
      </c>
      <c r="T34" s="21">
        <v>8300</v>
      </c>
      <c r="U34" s="6"/>
      <c r="V34" s="20">
        <v>119670</v>
      </c>
      <c r="W34" s="20">
        <v>116734</v>
      </c>
      <c r="X34" s="20">
        <v>123857</v>
      </c>
      <c r="Y34" s="20">
        <v>138832</v>
      </c>
      <c r="Z34" s="20">
        <v>117892</v>
      </c>
      <c r="AA34" s="20">
        <v>125763</v>
      </c>
      <c r="AB34" s="20">
        <v>116359</v>
      </c>
      <c r="AC34" s="20">
        <v>130011</v>
      </c>
      <c r="AD34" s="20">
        <v>139805</v>
      </c>
      <c r="AE34" s="20">
        <v>166718</v>
      </c>
      <c r="AF34" s="20">
        <v>196980</v>
      </c>
      <c r="AG34" s="21">
        <v>176237</v>
      </c>
      <c r="AH34" s="102">
        <f t="shared" si="4"/>
        <v>1668858</v>
      </c>
    </row>
    <row r="35" spans="1:34">
      <c r="A35" s="273"/>
      <c r="B35" s="30" t="s">
        <v>20</v>
      </c>
      <c r="C35" s="73">
        <v>22</v>
      </c>
      <c r="D35" s="69" t="s">
        <v>117</v>
      </c>
      <c r="E35" s="74">
        <v>24</v>
      </c>
      <c r="F35" s="17" t="s">
        <v>111</v>
      </c>
      <c r="G35" s="18">
        <f t="shared" si="2"/>
        <v>50113</v>
      </c>
      <c r="H35" s="37">
        <f t="shared" si="3"/>
        <v>1183852</v>
      </c>
      <c r="I35" s="20">
        <v>3022</v>
      </c>
      <c r="J35" s="20">
        <v>2733</v>
      </c>
      <c r="K35" s="20">
        <v>3088</v>
      </c>
      <c r="L35" s="20">
        <v>4302</v>
      </c>
      <c r="M35" s="20">
        <v>4015</v>
      </c>
      <c r="N35" s="20">
        <v>3553</v>
      </c>
      <c r="O35" s="20">
        <v>2884</v>
      </c>
      <c r="P35" s="20">
        <v>3781</v>
      </c>
      <c r="Q35" s="20">
        <v>6456</v>
      </c>
      <c r="R35" s="20">
        <v>6008</v>
      </c>
      <c r="S35" s="20">
        <v>6147</v>
      </c>
      <c r="T35" s="21">
        <v>4124</v>
      </c>
      <c r="U35" s="6"/>
      <c r="V35" s="20">
        <v>78264</v>
      </c>
      <c r="W35" s="20">
        <v>73750</v>
      </c>
      <c r="X35" s="20">
        <v>79295</v>
      </c>
      <c r="Y35" s="20">
        <v>103420</v>
      </c>
      <c r="Z35" s="20">
        <v>98593</v>
      </c>
      <c r="AA35" s="20">
        <v>90822</v>
      </c>
      <c r="AB35" s="20">
        <v>76108</v>
      </c>
      <c r="AC35" s="20">
        <v>92943</v>
      </c>
      <c r="AD35" s="20">
        <v>134727</v>
      </c>
      <c r="AE35" s="20">
        <v>127729</v>
      </c>
      <c r="AF35" s="20">
        <v>129900</v>
      </c>
      <c r="AG35" s="21">
        <v>98301</v>
      </c>
      <c r="AH35" s="102">
        <f t="shared" si="4"/>
        <v>1183852</v>
      </c>
    </row>
    <row r="36" spans="1:34">
      <c r="A36" s="273"/>
      <c r="B36" s="30" t="s">
        <v>82</v>
      </c>
      <c r="C36" s="73">
        <v>22</v>
      </c>
      <c r="D36" s="69" t="s">
        <v>117</v>
      </c>
      <c r="E36" s="74">
        <v>23</v>
      </c>
      <c r="F36" s="17" t="s">
        <v>111</v>
      </c>
      <c r="G36" s="18">
        <f t="shared" si="2"/>
        <v>44205</v>
      </c>
      <c r="H36" s="37">
        <f t="shared" si="3"/>
        <v>1090941</v>
      </c>
      <c r="I36" s="20">
        <v>2806</v>
      </c>
      <c r="J36" s="20">
        <v>2952</v>
      </c>
      <c r="K36" s="20">
        <v>2804</v>
      </c>
      <c r="L36" s="20">
        <v>5584</v>
      </c>
      <c r="M36" s="20">
        <v>4240</v>
      </c>
      <c r="N36" s="20">
        <v>2701</v>
      </c>
      <c r="O36" s="20">
        <v>2984</v>
      </c>
      <c r="P36" s="20">
        <v>3614</v>
      </c>
      <c r="Q36" s="20">
        <v>3800</v>
      </c>
      <c r="R36" s="20">
        <v>4576</v>
      </c>
      <c r="S36" s="20">
        <v>4547</v>
      </c>
      <c r="T36" s="21">
        <v>3597</v>
      </c>
      <c r="U36" s="6"/>
      <c r="V36" s="20">
        <v>76302</v>
      </c>
      <c r="W36" s="20">
        <v>78582</v>
      </c>
      <c r="X36" s="20">
        <v>76271</v>
      </c>
      <c r="Y36" s="20">
        <v>126395</v>
      </c>
      <c r="Z36" s="20">
        <v>103789</v>
      </c>
      <c r="AA36" s="20">
        <v>77903</v>
      </c>
      <c r="AB36" s="20">
        <v>79082</v>
      </c>
      <c r="AC36" s="20">
        <v>88923</v>
      </c>
      <c r="AD36" s="20">
        <v>91828</v>
      </c>
      <c r="AE36" s="20">
        <v>102537</v>
      </c>
      <c r="AF36" s="20">
        <v>102084</v>
      </c>
      <c r="AG36" s="21">
        <v>87245</v>
      </c>
      <c r="AH36" s="102">
        <f t="shared" si="4"/>
        <v>1090941</v>
      </c>
    </row>
    <row r="37" spans="1:34">
      <c r="A37" s="273"/>
      <c r="B37" s="30" t="s">
        <v>9</v>
      </c>
      <c r="C37" s="73">
        <v>36</v>
      </c>
      <c r="D37" s="69" t="s">
        <v>117</v>
      </c>
      <c r="E37" s="74">
        <v>38</v>
      </c>
      <c r="F37" s="17" t="s">
        <v>111</v>
      </c>
      <c r="G37" s="18">
        <f t="shared" si="2"/>
        <v>95451</v>
      </c>
      <c r="H37" s="37">
        <f t="shared" si="3"/>
        <v>2132302</v>
      </c>
      <c r="I37" s="20">
        <v>5708</v>
      </c>
      <c r="J37" s="20">
        <v>5111</v>
      </c>
      <c r="K37" s="20">
        <v>6952</v>
      </c>
      <c r="L37" s="20">
        <v>7848</v>
      </c>
      <c r="M37" s="20">
        <v>6850</v>
      </c>
      <c r="N37" s="20">
        <v>6800</v>
      </c>
      <c r="O37" s="20">
        <v>5562</v>
      </c>
      <c r="P37" s="20">
        <v>7131</v>
      </c>
      <c r="Q37" s="20">
        <v>10503</v>
      </c>
      <c r="R37" s="20">
        <v>12817</v>
      </c>
      <c r="S37" s="20">
        <v>11867</v>
      </c>
      <c r="T37" s="21">
        <v>8302</v>
      </c>
      <c r="U37" s="6"/>
      <c r="V37" s="20">
        <v>139985</v>
      </c>
      <c r="W37" s="20">
        <v>130660</v>
      </c>
      <c r="X37" s="20">
        <v>159416</v>
      </c>
      <c r="Y37" s="20">
        <v>182829</v>
      </c>
      <c r="Z37" s="20">
        <v>166043</v>
      </c>
      <c r="AA37" s="20">
        <v>165202</v>
      </c>
      <c r="AB37" s="20">
        <v>137705</v>
      </c>
      <c r="AC37" s="20">
        <v>162212</v>
      </c>
      <c r="AD37" s="20">
        <v>214883</v>
      </c>
      <c r="AE37" s="20">
        <v>251028</v>
      </c>
      <c r="AF37" s="20">
        <v>239012</v>
      </c>
      <c r="AG37" s="21">
        <v>183327</v>
      </c>
      <c r="AH37" s="102">
        <f t="shared" si="4"/>
        <v>2132302</v>
      </c>
    </row>
    <row r="38" spans="1:34">
      <c r="A38" s="273"/>
      <c r="B38" s="30" t="s">
        <v>28</v>
      </c>
      <c r="C38" s="73">
        <v>49</v>
      </c>
      <c r="D38" s="69" t="s">
        <v>117</v>
      </c>
      <c r="E38" s="74">
        <v>55</v>
      </c>
      <c r="F38" s="17" t="s">
        <v>111</v>
      </c>
      <c r="G38" s="18">
        <f t="shared" si="2"/>
        <v>96731</v>
      </c>
      <c r="H38" s="37">
        <f t="shared" si="3"/>
        <v>2409553</v>
      </c>
      <c r="I38" s="20">
        <v>6686</v>
      </c>
      <c r="J38" s="20">
        <v>6579</v>
      </c>
      <c r="K38" s="20">
        <v>6791</v>
      </c>
      <c r="L38" s="20">
        <v>7430</v>
      </c>
      <c r="M38" s="20">
        <v>5903</v>
      </c>
      <c r="N38" s="20">
        <v>7239</v>
      </c>
      <c r="O38" s="20">
        <v>8016</v>
      </c>
      <c r="P38" s="20">
        <v>9797</v>
      </c>
      <c r="Q38" s="20">
        <v>10207</v>
      </c>
      <c r="R38" s="20">
        <v>9266</v>
      </c>
      <c r="S38" s="20">
        <v>10545</v>
      </c>
      <c r="T38" s="21">
        <v>8272</v>
      </c>
      <c r="U38" s="6"/>
      <c r="V38" s="20">
        <v>175027</v>
      </c>
      <c r="W38" s="20">
        <v>173356</v>
      </c>
      <c r="X38" s="20">
        <v>176667</v>
      </c>
      <c r="Y38" s="20">
        <v>195565</v>
      </c>
      <c r="Z38" s="20">
        <v>169880</v>
      </c>
      <c r="AA38" s="20">
        <v>192352</v>
      </c>
      <c r="AB38" s="20">
        <v>195802</v>
      </c>
      <c r="AC38" s="20">
        <v>222209</v>
      </c>
      <c r="AD38" s="20">
        <v>237085</v>
      </c>
      <c r="AE38" s="20">
        <v>222386</v>
      </c>
      <c r="AF38" s="20">
        <v>242364</v>
      </c>
      <c r="AG38" s="21">
        <v>206860</v>
      </c>
      <c r="AH38" s="102">
        <f t="shared" si="4"/>
        <v>2409553</v>
      </c>
    </row>
    <row r="39" spans="1:34">
      <c r="A39" s="273"/>
      <c r="B39" s="30" t="s">
        <v>48</v>
      </c>
      <c r="C39" s="73">
        <v>29</v>
      </c>
      <c r="D39" s="69" t="s">
        <v>117</v>
      </c>
      <c r="E39" s="74">
        <v>40</v>
      </c>
      <c r="F39" s="17" t="s">
        <v>111</v>
      </c>
      <c r="G39" s="18">
        <f t="shared" si="2"/>
        <v>65960</v>
      </c>
      <c r="H39" s="37">
        <f t="shared" si="3"/>
        <v>1681922</v>
      </c>
      <c r="I39" s="20">
        <v>4598</v>
      </c>
      <c r="J39" s="20">
        <v>4256</v>
      </c>
      <c r="K39" s="20">
        <v>4403</v>
      </c>
      <c r="L39" s="20">
        <v>5151</v>
      </c>
      <c r="M39" s="20">
        <v>4441</v>
      </c>
      <c r="N39" s="20">
        <v>5170</v>
      </c>
      <c r="O39" s="20">
        <v>4477</v>
      </c>
      <c r="P39" s="20">
        <v>5353</v>
      </c>
      <c r="Q39" s="20">
        <v>6612</v>
      </c>
      <c r="R39" s="20">
        <v>8562</v>
      </c>
      <c r="S39" s="20">
        <v>7882</v>
      </c>
      <c r="T39" s="21">
        <v>5055</v>
      </c>
      <c r="U39" s="6"/>
      <c r="V39" s="20">
        <v>128294</v>
      </c>
      <c r="W39" s="20">
        <v>122952</v>
      </c>
      <c r="X39" s="20">
        <v>125248</v>
      </c>
      <c r="Y39" s="20">
        <v>143113</v>
      </c>
      <c r="Z39" s="20">
        <v>131171</v>
      </c>
      <c r="AA39" s="20">
        <v>143433</v>
      </c>
      <c r="AB39" s="20">
        <v>126404</v>
      </c>
      <c r="AC39" s="20">
        <v>140087</v>
      </c>
      <c r="AD39" s="20">
        <v>159753</v>
      </c>
      <c r="AE39" s="20">
        <v>177505</v>
      </c>
      <c r="AF39" s="20">
        <v>164060</v>
      </c>
      <c r="AG39" s="21">
        <v>119902</v>
      </c>
      <c r="AH39" s="102">
        <f t="shared" si="4"/>
        <v>1681922</v>
      </c>
    </row>
    <row r="40" spans="1:34">
      <c r="A40" s="273"/>
      <c r="B40" s="30" t="s">
        <v>38</v>
      </c>
      <c r="C40" s="73">
        <v>42</v>
      </c>
      <c r="D40" s="69" t="s">
        <v>117</v>
      </c>
      <c r="E40" s="74">
        <v>45</v>
      </c>
      <c r="F40" s="17" t="s">
        <v>111</v>
      </c>
      <c r="G40" s="18">
        <f t="shared" si="2"/>
        <v>74220</v>
      </c>
      <c r="H40" s="37">
        <f t="shared" si="3"/>
        <v>1930434</v>
      </c>
      <c r="I40" s="20">
        <v>5180</v>
      </c>
      <c r="J40" s="20">
        <v>5299</v>
      </c>
      <c r="K40" s="20">
        <v>5649</v>
      </c>
      <c r="L40" s="20">
        <v>6341</v>
      </c>
      <c r="M40" s="20">
        <v>5204</v>
      </c>
      <c r="N40" s="20">
        <v>6315</v>
      </c>
      <c r="O40" s="20">
        <v>5279</v>
      </c>
      <c r="P40" s="20">
        <v>6681</v>
      </c>
      <c r="Q40" s="20">
        <v>6617</v>
      </c>
      <c r="R40" s="20">
        <v>7810</v>
      </c>
      <c r="S40" s="20">
        <v>8022</v>
      </c>
      <c r="T40" s="21">
        <v>5823</v>
      </c>
      <c r="U40" s="6"/>
      <c r="V40" s="20">
        <v>144444</v>
      </c>
      <c r="W40" s="20">
        <v>146303</v>
      </c>
      <c r="X40" s="20">
        <v>151770</v>
      </c>
      <c r="Y40" s="20">
        <v>170188</v>
      </c>
      <c r="Z40" s="20">
        <v>151064</v>
      </c>
      <c r="AA40" s="20">
        <v>169751</v>
      </c>
      <c r="AB40" s="20">
        <v>145991</v>
      </c>
      <c r="AC40" s="20">
        <v>167890</v>
      </c>
      <c r="AD40" s="20">
        <v>164067</v>
      </c>
      <c r="AE40" s="20">
        <v>182701</v>
      </c>
      <c r="AF40" s="20">
        <v>186013</v>
      </c>
      <c r="AG40" s="21">
        <v>150252</v>
      </c>
      <c r="AH40" s="102">
        <f t="shared" si="4"/>
        <v>1930434</v>
      </c>
    </row>
    <row r="41" spans="1:34">
      <c r="A41" s="273"/>
      <c r="B41" s="30" t="s">
        <v>10</v>
      </c>
      <c r="C41" s="73">
        <v>44</v>
      </c>
      <c r="D41" s="69" t="s">
        <v>117</v>
      </c>
      <c r="E41" s="74">
        <v>49</v>
      </c>
      <c r="F41" s="17" t="s">
        <v>111</v>
      </c>
      <c r="G41" s="18">
        <f t="shared" si="2"/>
        <v>100027</v>
      </c>
      <c r="H41" s="37">
        <f t="shared" si="3"/>
        <v>2358579</v>
      </c>
      <c r="I41" s="20">
        <v>6291</v>
      </c>
      <c r="J41" s="20">
        <v>6035</v>
      </c>
      <c r="K41" s="20">
        <v>6360</v>
      </c>
      <c r="L41" s="20">
        <v>6872</v>
      </c>
      <c r="M41" s="20">
        <v>5113</v>
      </c>
      <c r="N41" s="20">
        <v>6739</v>
      </c>
      <c r="O41" s="20">
        <v>6634</v>
      </c>
      <c r="P41" s="20">
        <v>8841</v>
      </c>
      <c r="Q41" s="20">
        <v>12676</v>
      </c>
      <c r="R41" s="20">
        <v>13578</v>
      </c>
      <c r="S41" s="20">
        <v>12570</v>
      </c>
      <c r="T41" s="21">
        <v>8318</v>
      </c>
      <c r="U41" s="6"/>
      <c r="V41" s="20">
        <v>160386</v>
      </c>
      <c r="W41" s="20">
        <v>156388</v>
      </c>
      <c r="X41" s="20">
        <v>161464</v>
      </c>
      <c r="Y41" s="20">
        <v>177708</v>
      </c>
      <c r="Z41" s="20">
        <v>148122</v>
      </c>
      <c r="AA41" s="20">
        <v>175471</v>
      </c>
      <c r="AB41" s="20">
        <v>165744</v>
      </c>
      <c r="AC41" s="20">
        <v>200217</v>
      </c>
      <c r="AD41" s="20">
        <v>267179</v>
      </c>
      <c r="AE41" s="20">
        <v>281269</v>
      </c>
      <c r="AF41" s="20">
        <v>265524</v>
      </c>
      <c r="AG41" s="21">
        <v>199107</v>
      </c>
      <c r="AH41" s="102">
        <f t="shared" si="4"/>
        <v>2358579</v>
      </c>
    </row>
    <row r="42" spans="1:34">
      <c r="A42" s="273"/>
      <c r="B42" s="30" t="s">
        <v>45</v>
      </c>
      <c r="C42" s="73">
        <v>34</v>
      </c>
      <c r="D42" s="69" t="s">
        <v>117</v>
      </c>
      <c r="E42" s="74">
        <v>35</v>
      </c>
      <c r="F42" s="17" t="s">
        <v>111</v>
      </c>
      <c r="G42" s="18">
        <f t="shared" si="2"/>
        <v>78692</v>
      </c>
      <c r="H42" s="37">
        <f t="shared" si="3"/>
        <v>1842049</v>
      </c>
      <c r="I42" s="20">
        <v>4622</v>
      </c>
      <c r="J42" s="20">
        <v>4821</v>
      </c>
      <c r="K42" s="20">
        <v>5249</v>
      </c>
      <c r="L42" s="20">
        <v>5761</v>
      </c>
      <c r="M42" s="20">
        <v>6223</v>
      </c>
      <c r="N42" s="20">
        <v>5784</v>
      </c>
      <c r="O42" s="20">
        <v>5524</v>
      </c>
      <c r="P42" s="20">
        <v>5971</v>
      </c>
      <c r="Q42" s="20">
        <v>7780</v>
      </c>
      <c r="R42" s="20">
        <v>10671</v>
      </c>
      <c r="S42" s="20">
        <v>9358</v>
      </c>
      <c r="T42" s="21">
        <v>6928</v>
      </c>
      <c r="U42" s="6"/>
      <c r="V42" s="20">
        <v>121610</v>
      </c>
      <c r="W42" s="20">
        <v>124718</v>
      </c>
      <c r="X42" s="20">
        <v>131404</v>
      </c>
      <c r="Y42" s="20">
        <v>146314</v>
      </c>
      <c r="Z42" s="20">
        <v>154085</v>
      </c>
      <c r="AA42" s="20">
        <v>146701</v>
      </c>
      <c r="AB42" s="20">
        <v>135699</v>
      </c>
      <c r="AC42" s="20">
        <v>142681</v>
      </c>
      <c r="AD42" s="20">
        <v>170938</v>
      </c>
      <c r="AE42" s="20">
        <v>216095</v>
      </c>
      <c r="AF42" s="20">
        <v>195586</v>
      </c>
      <c r="AG42" s="21">
        <v>156218</v>
      </c>
      <c r="AH42" s="102">
        <f t="shared" si="4"/>
        <v>1842049</v>
      </c>
    </row>
    <row r="43" spans="1:34">
      <c r="A43" s="273"/>
      <c r="B43" s="30" t="s">
        <v>14</v>
      </c>
      <c r="C43" s="73">
        <v>35</v>
      </c>
      <c r="D43" s="69" t="s">
        <v>117</v>
      </c>
      <c r="E43" s="74">
        <v>37</v>
      </c>
      <c r="F43" s="17" t="s">
        <v>111</v>
      </c>
      <c r="G43" s="18">
        <f t="shared" si="2"/>
        <v>92205</v>
      </c>
      <c r="H43" s="37">
        <f t="shared" si="3"/>
        <v>2084295</v>
      </c>
      <c r="I43" s="20">
        <v>7272</v>
      </c>
      <c r="J43" s="20">
        <v>3917</v>
      </c>
      <c r="K43" s="20">
        <v>4691</v>
      </c>
      <c r="L43" s="20">
        <v>6462</v>
      </c>
      <c r="M43" s="20">
        <v>5648</v>
      </c>
      <c r="N43" s="20">
        <v>5392</v>
      </c>
      <c r="O43" s="20">
        <v>4125</v>
      </c>
      <c r="P43" s="20">
        <v>4630</v>
      </c>
      <c r="Q43" s="20">
        <v>12045</v>
      </c>
      <c r="R43" s="20">
        <v>14623</v>
      </c>
      <c r="S43" s="20">
        <v>13379</v>
      </c>
      <c r="T43" s="21">
        <v>10021</v>
      </c>
      <c r="U43" s="6"/>
      <c r="V43" s="20">
        <v>165827</v>
      </c>
      <c r="W43" s="20">
        <v>113421</v>
      </c>
      <c r="X43" s="20">
        <v>125511</v>
      </c>
      <c r="Y43" s="20">
        <v>161543</v>
      </c>
      <c r="Z43" s="20">
        <v>147852</v>
      </c>
      <c r="AA43" s="20">
        <v>143546</v>
      </c>
      <c r="AB43" s="20">
        <v>116670</v>
      </c>
      <c r="AC43" s="20">
        <v>124559</v>
      </c>
      <c r="AD43" s="20">
        <v>240381</v>
      </c>
      <c r="AE43" s="20">
        <v>280649</v>
      </c>
      <c r="AF43" s="20">
        <v>258394</v>
      </c>
      <c r="AG43" s="21">
        <v>205942</v>
      </c>
      <c r="AH43" s="102">
        <f t="shared" si="4"/>
        <v>2084295</v>
      </c>
    </row>
    <row r="44" spans="1:34">
      <c r="A44" s="273"/>
      <c r="B44" s="30" t="s">
        <v>19</v>
      </c>
      <c r="C44" s="73">
        <v>24</v>
      </c>
      <c r="D44" s="69" t="s">
        <v>117</v>
      </c>
      <c r="E44" s="74">
        <v>31</v>
      </c>
      <c r="F44" s="17" t="s">
        <v>111</v>
      </c>
      <c r="G44" s="18">
        <f t="shared" si="2"/>
        <v>58084</v>
      </c>
      <c r="H44" s="37">
        <f t="shared" si="3"/>
        <v>1368714</v>
      </c>
      <c r="I44" s="20">
        <v>3049</v>
      </c>
      <c r="J44" s="20">
        <v>2963</v>
      </c>
      <c r="K44" s="20">
        <v>4267</v>
      </c>
      <c r="L44" s="20">
        <v>3889</v>
      </c>
      <c r="M44" s="20">
        <v>4075</v>
      </c>
      <c r="N44" s="20">
        <v>3611</v>
      </c>
      <c r="O44" s="20">
        <v>3530</v>
      </c>
      <c r="P44" s="20">
        <v>3713</v>
      </c>
      <c r="Q44" s="20">
        <v>3502</v>
      </c>
      <c r="R44" s="20">
        <v>4800</v>
      </c>
      <c r="S44" s="20">
        <v>9520</v>
      </c>
      <c r="T44" s="21">
        <v>11165</v>
      </c>
      <c r="U44" s="6"/>
      <c r="V44" s="20">
        <v>84333</v>
      </c>
      <c r="W44" s="20">
        <v>82990</v>
      </c>
      <c r="X44" s="20">
        <v>103358</v>
      </c>
      <c r="Y44" s="20">
        <v>102121</v>
      </c>
      <c r="Z44" s="20">
        <v>105249</v>
      </c>
      <c r="AA44" s="20">
        <v>97445</v>
      </c>
      <c r="AB44" s="20">
        <v>91846</v>
      </c>
      <c r="AC44" s="20">
        <v>94705</v>
      </c>
      <c r="AD44" s="20">
        <v>88585</v>
      </c>
      <c r="AE44" s="20">
        <v>111684</v>
      </c>
      <c r="AF44" s="20">
        <v>188234</v>
      </c>
      <c r="AG44" s="21">
        <v>218164</v>
      </c>
      <c r="AH44" s="102">
        <f t="shared" si="4"/>
        <v>1368714</v>
      </c>
    </row>
    <row r="45" spans="1:34">
      <c r="A45" s="273"/>
      <c r="B45" s="30" t="s">
        <v>36</v>
      </c>
      <c r="C45" s="73">
        <v>21</v>
      </c>
      <c r="D45" s="69" t="s">
        <v>117</v>
      </c>
      <c r="E45" s="74">
        <v>23</v>
      </c>
      <c r="F45" s="17" t="s">
        <v>111</v>
      </c>
      <c r="G45" s="18">
        <f t="shared" si="2"/>
        <v>38617</v>
      </c>
      <c r="H45" s="37">
        <f t="shared" si="3"/>
        <v>982204</v>
      </c>
      <c r="I45" s="20">
        <v>2250</v>
      </c>
      <c r="J45" s="20">
        <v>2242</v>
      </c>
      <c r="K45" s="20">
        <v>2504</v>
      </c>
      <c r="L45" s="20">
        <v>2887</v>
      </c>
      <c r="M45" s="20">
        <v>2801</v>
      </c>
      <c r="N45" s="20">
        <v>3079</v>
      </c>
      <c r="O45" s="20">
        <v>3167</v>
      </c>
      <c r="P45" s="20">
        <v>3803</v>
      </c>
      <c r="Q45" s="20">
        <v>4163</v>
      </c>
      <c r="R45" s="20">
        <v>4066</v>
      </c>
      <c r="S45" s="20">
        <v>4391</v>
      </c>
      <c r="T45" s="21">
        <v>3264</v>
      </c>
      <c r="U45" s="6"/>
      <c r="V45" s="20">
        <v>64793</v>
      </c>
      <c r="W45" s="20">
        <v>64668</v>
      </c>
      <c r="X45" s="20">
        <v>68761</v>
      </c>
      <c r="Y45" s="20">
        <v>78208</v>
      </c>
      <c r="Z45" s="20">
        <v>76761</v>
      </c>
      <c r="AA45" s="20">
        <v>82849</v>
      </c>
      <c r="AB45" s="20">
        <v>80529</v>
      </c>
      <c r="AC45" s="20">
        <v>90463</v>
      </c>
      <c r="AD45" s="20">
        <v>96086</v>
      </c>
      <c r="AE45" s="20">
        <v>94571</v>
      </c>
      <c r="AF45" s="20">
        <v>101059</v>
      </c>
      <c r="AG45" s="21">
        <v>83456</v>
      </c>
      <c r="AH45" s="102">
        <f t="shared" si="4"/>
        <v>982204</v>
      </c>
    </row>
    <row r="46" spans="1:34">
      <c r="A46" s="273"/>
      <c r="B46" s="30" t="s">
        <v>6</v>
      </c>
      <c r="C46" s="73">
        <v>30</v>
      </c>
      <c r="D46" s="69" t="s">
        <v>117</v>
      </c>
      <c r="E46" s="74">
        <v>30</v>
      </c>
      <c r="F46" s="17" t="s">
        <v>111</v>
      </c>
      <c r="G46" s="18">
        <f t="shared" si="2"/>
        <v>67964</v>
      </c>
      <c r="H46" s="37">
        <f t="shared" si="3"/>
        <v>1590664</v>
      </c>
      <c r="I46" s="20">
        <v>3935</v>
      </c>
      <c r="J46" s="20">
        <v>4146</v>
      </c>
      <c r="K46" s="20">
        <v>4931</v>
      </c>
      <c r="L46" s="20">
        <v>6638</v>
      </c>
      <c r="M46" s="20">
        <v>5676</v>
      </c>
      <c r="N46" s="20">
        <v>5024</v>
      </c>
      <c r="O46" s="20">
        <v>4344</v>
      </c>
      <c r="P46" s="20">
        <v>4759</v>
      </c>
      <c r="Q46" s="20">
        <v>5274</v>
      </c>
      <c r="R46" s="20">
        <v>8225</v>
      </c>
      <c r="S46" s="20">
        <v>8878</v>
      </c>
      <c r="T46" s="21">
        <v>6134</v>
      </c>
      <c r="U46" s="6"/>
      <c r="V46" s="20">
        <v>103820</v>
      </c>
      <c r="W46" s="20">
        <v>107116</v>
      </c>
      <c r="X46" s="20">
        <v>119377</v>
      </c>
      <c r="Y46" s="20">
        <v>154006</v>
      </c>
      <c r="Z46" s="20">
        <v>137825</v>
      </c>
      <c r="AA46" s="20">
        <v>126859</v>
      </c>
      <c r="AB46" s="20">
        <v>110208</v>
      </c>
      <c r="AC46" s="20">
        <v>116691</v>
      </c>
      <c r="AD46" s="20">
        <v>124735</v>
      </c>
      <c r="AE46" s="20">
        <v>170830</v>
      </c>
      <c r="AF46" s="20">
        <v>181029</v>
      </c>
      <c r="AG46" s="21">
        <v>138168</v>
      </c>
      <c r="AH46" s="102">
        <f t="shared" si="4"/>
        <v>1590664</v>
      </c>
    </row>
    <row r="47" spans="1:34">
      <c r="A47" s="273"/>
      <c r="B47" s="30" t="s">
        <v>21</v>
      </c>
      <c r="C47" s="73">
        <v>25</v>
      </c>
      <c r="D47" s="69" t="s">
        <v>117</v>
      </c>
      <c r="E47" s="74">
        <v>31</v>
      </c>
      <c r="F47" s="17" t="s">
        <v>111</v>
      </c>
      <c r="G47" s="18">
        <f t="shared" si="2"/>
        <v>58012</v>
      </c>
      <c r="H47" s="37">
        <f t="shared" si="3"/>
        <v>1417640</v>
      </c>
      <c r="I47" s="20">
        <v>2741</v>
      </c>
      <c r="J47" s="20">
        <v>2465</v>
      </c>
      <c r="K47" s="20">
        <v>3898</v>
      </c>
      <c r="L47" s="20">
        <v>5276</v>
      </c>
      <c r="M47" s="20">
        <v>2060</v>
      </c>
      <c r="N47" s="20">
        <v>2417</v>
      </c>
      <c r="O47" s="20">
        <v>2950</v>
      </c>
      <c r="P47" s="20">
        <v>4186</v>
      </c>
      <c r="Q47" s="20">
        <v>8233</v>
      </c>
      <c r="R47" s="20">
        <v>9650</v>
      </c>
      <c r="S47" s="20">
        <v>8563</v>
      </c>
      <c r="T47" s="21">
        <v>5573</v>
      </c>
      <c r="U47" s="6"/>
      <c r="V47" s="20">
        <v>86581</v>
      </c>
      <c r="W47" s="20">
        <v>82270</v>
      </c>
      <c r="X47" s="20">
        <v>104654</v>
      </c>
      <c r="Y47" s="20">
        <v>132509</v>
      </c>
      <c r="Z47" s="20">
        <v>78416</v>
      </c>
      <c r="AA47" s="20">
        <v>84421</v>
      </c>
      <c r="AB47" s="20">
        <v>89846</v>
      </c>
      <c r="AC47" s="20">
        <v>109152</v>
      </c>
      <c r="AD47" s="20">
        <v>172366</v>
      </c>
      <c r="AE47" s="20">
        <v>186029</v>
      </c>
      <c r="AF47" s="20">
        <v>169050</v>
      </c>
      <c r="AG47" s="21">
        <v>122346</v>
      </c>
      <c r="AH47" s="102">
        <f t="shared" si="4"/>
        <v>1417640</v>
      </c>
    </row>
    <row r="48" spans="1:34">
      <c r="A48" s="273"/>
      <c r="B48" s="30" t="s">
        <v>5</v>
      </c>
      <c r="C48" s="73">
        <v>62</v>
      </c>
      <c r="D48" s="69" t="s">
        <v>117</v>
      </c>
      <c r="E48" s="74">
        <v>63</v>
      </c>
      <c r="F48" s="17" t="s">
        <v>111</v>
      </c>
      <c r="G48" s="18">
        <f t="shared" si="2"/>
        <v>135947</v>
      </c>
      <c r="H48" s="37">
        <f t="shared" si="3"/>
        <v>3209203</v>
      </c>
      <c r="I48" s="20">
        <v>9602</v>
      </c>
      <c r="J48" s="20">
        <v>9797</v>
      </c>
      <c r="K48" s="20">
        <v>10076</v>
      </c>
      <c r="L48" s="20">
        <v>8792</v>
      </c>
      <c r="M48" s="20">
        <v>6758</v>
      </c>
      <c r="N48" s="20">
        <v>9162</v>
      </c>
      <c r="O48" s="20">
        <v>10889</v>
      </c>
      <c r="P48" s="20">
        <v>12806</v>
      </c>
      <c r="Q48" s="20">
        <v>14338</v>
      </c>
      <c r="R48" s="20">
        <v>14873</v>
      </c>
      <c r="S48" s="20">
        <v>15839</v>
      </c>
      <c r="T48" s="21">
        <v>13015</v>
      </c>
      <c r="U48" s="6"/>
      <c r="V48" s="20">
        <v>237517</v>
      </c>
      <c r="W48" s="20">
        <v>240563</v>
      </c>
      <c r="X48" s="20">
        <v>244921</v>
      </c>
      <c r="Y48" s="20">
        <v>235416</v>
      </c>
      <c r="Z48" s="20">
        <v>201204</v>
      </c>
      <c r="AA48" s="20">
        <v>241639</v>
      </c>
      <c r="AB48" s="20">
        <v>257620</v>
      </c>
      <c r="AC48" s="20">
        <v>287564</v>
      </c>
      <c r="AD48" s="20">
        <v>312906</v>
      </c>
      <c r="AE48" s="20">
        <v>321262</v>
      </c>
      <c r="AF48" s="20">
        <v>336351</v>
      </c>
      <c r="AG48" s="21">
        <v>292240</v>
      </c>
      <c r="AH48" s="102">
        <f t="shared" si="4"/>
        <v>3209203</v>
      </c>
    </row>
    <row r="49" spans="1:34">
      <c r="A49" s="273"/>
      <c r="B49" s="30" t="s">
        <v>54</v>
      </c>
      <c r="C49" s="73">
        <v>39</v>
      </c>
      <c r="D49" s="69" t="s">
        <v>117</v>
      </c>
      <c r="E49" s="74">
        <v>46</v>
      </c>
      <c r="F49" s="17" t="s">
        <v>111</v>
      </c>
      <c r="G49" s="18">
        <f t="shared" si="2"/>
        <v>76505</v>
      </c>
      <c r="H49" s="37">
        <f t="shared" si="3"/>
        <v>1943356</v>
      </c>
      <c r="I49" s="20">
        <v>6336</v>
      </c>
      <c r="J49" s="20">
        <v>5670</v>
      </c>
      <c r="K49" s="20">
        <v>5324</v>
      </c>
      <c r="L49" s="20">
        <v>5372</v>
      </c>
      <c r="M49" s="20">
        <v>4574</v>
      </c>
      <c r="N49" s="20">
        <v>5412</v>
      </c>
      <c r="O49" s="20">
        <v>6486</v>
      </c>
      <c r="P49" s="20">
        <v>7343</v>
      </c>
      <c r="Q49" s="20">
        <v>7669</v>
      </c>
      <c r="R49" s="20">
        <v>7586</v>
      </c>
      <c r="S49" s="20">
        <v>7464</v>
      </c>
      <c r="T49" s="21">
        <v>7269</v>
      </c>
      <c r="U49" s="6"/>
      <c r="V49" s="20">
        <v>163913</v>
      </c>
      <c r="W49" s="20">
        <v>153510</v>
      </c>
      <c r="X49" s="20">
        <v>148105</v>
      </c>
      <c r="Y49" s="20">
        <v>155302</v>
      </c>
      <c r="Z49" s="20">
        <v>141879</v>
      </c>
      <c r="AA49" s="20">
        <v>155974</v>
      </c>
      <c r="AB49" s="20">
        <v>166256</v>
      </c>
      <c r="AC49" s="20">
        <v>169759</v>
      </c>
      <c r="AD49" s="20">
        <v>174851</v>
      </c>
      <c r="AE49" s="20">
        <v>173555</v>
      </c>
      <c r="AF49" s="20">
        <v>171649</v>
      </c>
      <c r="AG49" s="21">
        <v>168603</v>
      </c>
      <c r="AH49" s="102">
        <f t="shared" si="4"/>
        <v>1943356</v>
      </c>
    </row>
    <row r="50" spans="1:34">
      <c r="A50" s="273"/>
      <c r="B50" s="30" t="s">
        <v>26</v>
      </c>
      <c r="C50" s="73">
        <v>36</v>
      </c>
      <c r="D50" s="69" t="s">
        <v>117</v>
      </c>
      <c r="E50" s="74">
        <v>36</v>
      </c>
      <c r="F50" s="17" t="s">
        <v>111</v>
      </c>
      <c r="G50" s="18">
        <f t="shared" si="2"/>
        <v>72243</v>
      </c>
      <c r="H50" s="37">
        <f t="shared" si="3"/>
        <v>1754393</v>
      </c>
      <c r="I50" s="20">
        <v>5008</v>
      </c>
      <c r="J50" s="20">
        <v>4672</v>
      </c>
      <c r="K50" s="20">
        <v>4592</v>
      </c>
      <c r="L50" s="20">
        <v>4651</v>
      </c>
      <c r="M50" s="20">
        <v>4116</v>
      </c>
      <c r="N50" s="20">
        <v>4602</v>
      </c>
      <c r="O50" s="20">
        <v>5135</v>
      </c>
      <c r="P50" s="20">
        <v>5559</v>
      </c>
      <c r="Q50" s="20">
        <v>7633</v>
      </c>
      <c r="R50" s="20">
        <v>6378</v>
      </c>
      <c r="S50" s="20">
        <v>10635</v>
      </c>
      <c r="T50" s="21">
        <v>9262</v>
      </c>
      <c r="U50" s="6"/>
      <c r="V50" s="20">
        <v>129051</v>
      </c>
      <c r="W50" s="20">
        <v>123803</v>
      </c>
      <c r="X50" s="20">
        <v>122553</v>
      </c>
      <c r="Y50" s="20">
        <v>129056</v>
      </c>
      <c r="Z50" s="20">
        <v>120057</v>
      </c>
      <c r="AA50" s="20">
        <v>128232</v>
      </c>
      <c r="AB50" s="20">
        <v>131035</v>
      </c>
      <c r="AC50" s="20">
        <v>137658</v>
      </c>
      <c r="AD50" s="20">
        <v>170054</v>
      </c>
      <c r="AE50" s="20">
        <v>150450</v>
      </c>
      <c r="AF50" s="20">
        <v>216945</v>
      </c>
      <c r="AG50" s="21">
        <v>195499</v>
      </c>
      <c r="AH50" s="102">
        <f t="shared" si="4"/>
        <v>1754393</v>
      </c>
    </row>
    <row r="51" spans="1:34">
      <c r="A51" s="273"/>
      <c r="B51" s="223" t="s">
        <v>135</v>
      </c>
      <c r="C51" s="232">
        <v>28</v>
      </c>
      <c r="D51" s="233" t="s">
        <v>117</v>
      </c>
      <c r="E51" s="234">
        <v>28</v>
      </c>
      <c r="F51" s="224" t="s">
        <v>111</v>
      </c>
      <c r="G51" s="235">
        <f t="shared" si="2"/>
        <v>57582</v>
      </c>
      <c r="H51" s="247"/>
      <c r="I51" s="228">
        <v>4380</v>
      </c>
      <c r="J51" s="229">
        <v>1596</v>
      </c>
      <c r="K51" s="229">
        <v>2650</v>
      </c>
      <c r="L51" s="229">
        <v>5039</v>
      </c>
      <c r="M51" s="229">
        <v>3522</v>
      </c>
      <c r="N51" s="229">
        <v>2061</v>
      </c>
      <c r="O51" s="229">
        <v>2668</v>
      </c>
      <c r="P51" s="229">
        <v>5818</v>
      </c>
      <c r="Q51" s="229">
        <v>7766</v>
      </c>
      <c r="R51" s="229">
        <v>7844</v>
      </c>
      <c r="S51" s="229">
        <v>7562</v>
      </c>
      <c r="T51" s="230">
        <v>6676</v>
      </c>
      <c r="U51" s="6"/>
      <c r="V51" s="229">
        <v>111955</v>
      </c>
      <c r="W51" s="229">
        <v>79122</v>
      </c>
      <c r="X51" s="229">
        <v>84055</v>
      </c>
      <c r="Y51" s="229">
        <v>131842</v>
      </c>
      <c r="Z51" s="229">
        <v>103879</v>
      </c>
      <c r="AA51" s="229">
        <v>102082</v>
      </c>
      <c r="AB51" s="229">
        <v>85783</v>
      </c>
      <c r="AC51" s="229">
        <v>143600</v>
      </c>
      <c r="AD51" s="229">
        <v>178873</v>
      </c>
      <c r="AE51" s="229">
        <v>181982</v>
      </c>
      <c r="AF51" s="229">
        <v>178211</v>
      </c>
      <c r="AG51" s="230">
        <v>160522</v>
      </c>
      <c r="AH51" s="102">
        <f t="shared" si="4"/>
        <v>1541906</v>
      </c>
    </row>
    <row r="52" spans="1:34">
      <c r="A52" s="274"/>
      <c r="B52" s="223" t="s">
        <v>136</v>
      </c>
      <c r="C52" s="232">
        <v>28</v>
      </c>
      <c r="D52" s="233" t="s">
        <v>117</v>
      </c>
      <c r="E52" s="234">
        <v>35</v>
      </c>
      <c r="F52" s="224" t="s">
        <v>111</v>
      </c>
      <c r="G52" s="235">
        <f t="shared" si="2"/>
        <v>91692</v>
      </c>
      <c r="H52" s="247"/>
      <c r="I52" s="228">
        <v>4835</v>
      </c>
      <c r="J52" s="229">
        <v>2307</v>
      </c>
      <c r="K52" s="229">
        <v>3470</v>
      </c>
      <c r="L52" s="229">
        <v>4951</v>
      </c>
      <c r="M52" s="229">
        <v>5333</v>
      </c>
      <c r="N52" s="229">
        <v>3021</v>
      </c>
      <c r="O52" s="229">
        <v>5020</v>
      </c>
      <c r="P52" s="229">
        <v>6418</v>
      </c>
      <c r="Q52" s="229">
        <v>14508</v>
      </c>
      <c r="R52" s="229">
        <v>17011</v>
      </c>
      <c r="S52" s="229">
        <v>14336</v>
      </c>
      <c r="T52" s="230">
        <v>10482</v>
      </c>
      <c r="U52" s="6"/>
      <c r="V52" s="229">
        <v>129103</v>
      </c>
      <c r="W52" s="229">
        <v>109744</v>
      </c>
      <c r="X52" s="229">
        <v>107821</v>
      </c>
      <c r="Y52" s="229">
        <v>139640</v>
      </c>
      <c r="Z52" s="229">
        <v>147314</v>
      </c>
      <c r="AA52" s="229">
        <v>142309</v>
      </c>
      <c r="AB52" s="229">
        <v>137554</v>
      </c>
      <c r="AC52" s="229">
        <v>163956</v>
      </c>
      <c r="AD52" s="229">
        <v>313336</v>
      </c>
      <c r="AE52" s="229">
        <v>366934</v>
      </c>
      <c r="AF52" s="229">
        <v>320067</v>
      </c>
      <c r="AG52" s="230">
        <v>248228</v>
      </c>
      <c r="AH52" s="102">
        <f t="shared" si="4"/>
        <v>2326006</v>
      </c>
    </row>
    <row r="53" spans="1:34">
      <c r="A53" s="241"/>
      <c r="B53" s="30"/>
      <c r="C53" s="73"/>
      <c r="D53" s="69"/>
      <c r="E53" s="74"/>
      <c r="F53" s="17"/>
      <c r="G53" s="18"/>
      <c r="H53" s="37"/>
      <c r="I53" s="20"/>
      <c r="J53" s="20"/>
      <c r="K53" s="20"/>
      <c r="L53" s="20"/>
      <c r="M53" s="20"/>
      <c r="N53" s="20"/>
      <c r="O53" s="20"/>
      <c r="P53" s="20"/>
      <c r="Q53" s="20"/>
      <c r="R53" s="20"/>
      <c r="S53" s="20"/>
      <c r="T53" s="21"/>
      <c r="U53" s="6"/>
      <c r="V53" s="20"/>
      <c r="W53" s="20"/>
      <c r="X53" s="20"/>
      <c r="Y53" s="20"/>
      <c r="Z53" s="20"/>
      <c r="AA53" s="20"/>
      <c r="AB53" s="20"/>
      <c r="AC53" s="20"/>
      <c r="AD53" s="20"/>
      <c r="AE53" s="20"/>
      <c r="AF53" s="20"/>
      <c r="AG53" s="21"/>
      <c r="AH53" s="102"/>
    </row>
    <row r="54" spans="1:34">
      <c r="A54" s="281" t="s">
        <v>57</v>
      </c>
      <c r="B54" s="30" t="s">
        <v>17</v>
      </c>
      <c r="C54" s="73">
        <v>33</v>
      </c>
      <c r="D54" s="69" t="s">
        <v>117</v>
      </c>
      <c r="E54" s="74">
        <v>36</v>
      </c>
      <c r="F54" s="17" t="s">
        <v>111</v>
      </c>
      <c r="G54" s="18">
        <f t="shared" si="2"/>
        <v>53433</v>
      </c>
      <c r="H54" s="37">
        <f t="shared" si="3"/>
        <v>1442375</v>
      </c>
      <c r="I54" s="20">
        <v>3252</v>
      </c>
      <c r="J54" s="20">
        <v>3222</v>
      </c>
      <c r="K54" s="20">
        <v>3064</v>
      </c>
      <c r="L54" s="20">
        <v>3284</v>
      </c>
      <c r="M54" s="20">
        <v>2726</v>
      </c>
      <c r="N54" s="20">
        <v>2778</v>
      </c>
      <c r="O54" s="20">
        <v>3337</v>
      </c>
      <c r="P54" s="20">
        <v>4540</v>
      </c>
      <c r="Q54" s="20">
        <v>7325</v>
      </c>
      <c r="R54" s="20">
        <v>8433</v>
      </c>
      <c r="S54" s="20">
        <v>7253</v>
      </c>
      <c r="T54" s="21">
        <v>4219</v>
      </c>
      <c r="U54" s="6"/>
      <c r="V54" s="20">
        <v>101622</v>
      </c>
      <c r="W54" s="20">
        <v>101154</v>
      </c>
      <c r="X54" s="20">
        <v>98686</v>
      </c>
      <c r="Y54" s="20">
        <v>106063</v>
      </c>
      <c r="Z54" s="20">
        <v>96677</v>
      </c>
      <c r="AA54" s="20">
        <v>97552</v>
      </c>
      <c r="AB54" s="20">
        <v>102950</v>
      </c>
      <c r="AC54" s="20">
        <v>121741</v>
      </c>
      <c r="AD54" s="20">
        <v>161007</v>
      </c>
      <c r="AE54" s="20">
        <v>179726</v>
      </c>
      <c r="AF54" s="20">
        <v>161294</v>
      </c>
      <c r="AG54" s="21">
        <v>113903</v>
      </c>
      <c r="AH54" s="102">
        <f t="shared" si="4"/>
        <v>1442375</v>
      </c>
    </row>
    <row r="55" spans="1:34">
      <c r="A55" s="281"/>
      <c r="B55" s="30" t="s">
        <v>25</v>
      </c>
      <c r="C55" s="73">
        <v>33</v>
      </c>
      <c r="D55" s="69" t="s">
        <v>117</v>
      </c>
      <c r="E55" s="74">
        <v>35</v>
      </c>
      <c r="F55" s="17" t="s">
        <v>111</v>
      </c>
      <c r="G55" s="18">
        <f t="shared" si="2"/>
        <v>66757</v>
      </c>
      <c r="H55" s="37">
        <f t="shared" si="3"/>
        <v>1642736</v>
      </c>
      <c r="I55" s="20">
        <v>4391</v>
      </c>
      <c r="J55" s="20">
        <v>3713</v>
      </c>
      <c r="K55" s="20">
        <v>3539</v>
      </c>
      <c r="L55" s="20">
        <v>3697</v>
      </c>
      <c r="M55" s="20">
        <v>3475</v>
      </c>
      <c r="N55" s="20">
        <v>3385</v>
      </c>
      <c r="O55" s="20">
        <v>3803</v>
      </c>
      <c r="P55" s="20">
        <v>5368</v>
      </c>
      <c r="Q55" s="20">
        <v>8142</v>
      </c>
      <c r="R55" s="20">
        <v>9576</v>
      </c>
      <c r="S55" s="20">
        <v>9374</v>
      </c>
      <c r="T55" s="21">
        <v>8294</v>
      </c>
      <c r="U55" s="6"/>
      <c r="V55" s="20">
        <v>118002</v>
      </c>
      <c r="W55" s="20">
        <v>107411</v>
      </c>
      <c r="X55" s="20">
        <v>104693</v>
      </c>
      <c r="Y55" s="20">
        <v>111598</v>
      </c>
      <c r="Z55" s="20">
        <v>107864</v>
      </c>
      <c r="AA55" s="20">
        <v>106350</v>
      </c>
      <c r="AB55" s="20">
        <v>108817</v>
      </c>
      <c r="AC55" s="20">
        <v>133262</v>
      </c>
      <c r="AD55" s="20">
        <v>176592</v>
      </c>
      <c r="AE55" s="20">
        <v>196168</v>
      </c>
      <c r="AF55" s="20">
        <v>194424</v>
      </c>
      <c r="AG55" s="21">
        <v>177555</v>
      </c>
      <c r="AH55" s="102">
        <f t="shared" si="4"/>
        <v>1642736</v>
      </c>
    </row>
    <row r="56" spans="1:34">
      <c r="A56" s="281"/>
      <c r="B56" s="30" t="s">
        <v>40</v>
      </c>
      <c r="C56" s="73">
        <v>42</v>
      </c>
      <c r="D56" s="69" t="s">
        <v>117</v>
      </c>
      <c r="E56" s="74">
        <v>43</v>
      </c>
      <c r="F56" s="17" t="s">
        <v>111</v>
      </c>
      <c r="G56" s="18">
        <f t="shared" si="2"/>
        <v>59404</v>
      </c>
      <c r="H56" s="37">
        <f t="shared" si="3"/>
        <v>1653561</v>
      </c>
      <c r="I56" s="20">
        <v>2746</v>
      </c>
      <c r="J56" s="20">
        <v>2924</v>
      </c>
      <c r="K56" s="20">
        <v>2797</v>
      </c>
      <c r="L56" s="20">
        <v>2948</v>
      </c>
      <c r="M56" s="20">
        <v>2682</v>
      </c>
      <c r="N56" s="20">
        <v>2595</v>
      </c>
      <c r="O56" s="20">
        <v>3045</v>
      </c>
      <c r="P56" s="20">
        <v>3347</v>
      </c>
      <c r="Q56" s="20">
        <v>8394</v>
      </c>
      <c r="R56" s="20">
        <v>11945</v>
      </c>
      <c r="S56" s="20">
        <v>9865</v>
      </c>
      <c r="T56" s="21">
        <v>6116</v>
      </c>
      <c r="U56" s="6"/>
      <c r="V56" s="20">
        <v>102190</v>
      </c>
      <c r="W56" s="20">
        <v>104970</v>
      </c>
      <c r="X56" s="20">
        <v>102986</v>
      </c>
      <c r="Y56" s="20">
        <v>108883</v>
      </c>
      <c r="Z56" s="20">
        <v>104408</v>
      </c>
      <c r="AA56" s="20">
        <v>102945</v>
      </c>
      <c r="AB56" s="20">
        <v>106860</v>
      </c>
      <c r="AC56" s="20">
        <v>111577</v>
      </c>
      <c r="AD56" s="20">
        <v>190411</v>
      </c>
      <c r="AE56" s="20">
        <v>247290</v>
      </c>
      <c r="AF56" s="20">
        <v>214800</v>
      </c>
      <c r="AG56" s="21">
        <v>156241</v>
      </c>
      <c r="AH56" s="102">
        <f t="shared" si="4"/>
        <v>1653561</v>
      </c>
    </row>
    <row r="57" spans="1:34">
      <c r="A57" s="281"/>
      <c r="B57" s="30" t="s">
        <v>22</v>
      </c>
      <c r="C57" s="73">
        <v>33</v>
      </c>
      <c r="D57" s="69" t="s">
        <v>117</v>
      </c>
      <c r="E57" s="74">
        <v>38</v>
      </c>
      <c r="F57" s="17" t="s">
        <v>111</v>
      </c>
      <c r="G57" s="18">
        <f t="shared" si="2"/>
        <v>68905</v>
      </c>
      <c r="H57" s="37">
        <f t="shared" si="3"/>
        <v>1733536</v>
      </c>
      <c r="I57" s="20">
        <v>4471</v>
      </c>
      <c r="J57" s="20">
        <v>4113</v>
      </c>
      <c r="K57" s="20">
        <v>3722</v>
      </c>
      <c r="L57" s="20">
        <v>3747</v>
      </c>
      <c r="M57" s="20">
        <v>3313</v>
      </c>
      <c r="N57" s="20">
        <v>3976</v>
      </c>
      <c r="O57" s="20">
        <v>4052</v>
      </c>
      <c r="P57" s="20">
        <v>4870</v>
      </c>
      <c r="Q57" s="20">
        <v>9220</v>
      </c>
      <c r="R57" s="20">
        <v>10506</v>
      </c>
      <c r="S57" s="20">
        <v>9389</v>
      </c>
      <c r="T57" s="21">
        <v>7526</v>
      </c>
      <c r="U57" s="6"/>
      <c r="V57" s="20">
        <v>124749</v>
      </c>
      <c r="W57" s="20">
        <v>119788</v>
      </c>
      <c r="X57" s="20">
        <v>114312</v>
      </c>
      <c r="Y57" s="20">
        <v>119830</v>
      </c>
      <c r="Z57" s="20">
        <v>112530</v>
      </c>
      <c r="AA57" s="20">
        <v>123051</v>
      </c>
      <c r="AB57" s="20">
        <v>118836</v>
      </c>
      <c r="AC57" s="20">
        <v>130982</v>
      </c>
      <c r="AD57" s="20">
        <v>198297</v>
      </c>
      <c r="AE57" s="20">
        <v>212671</v>
      </c>
      <c r="AF57" s="20">
        <v>193795</v>
      </c>
      <c r="AG57" s="21">
        <v>164695</v>
      </c>
      <c r="AH57" s="102">
        <f t="shared" si="4"/>
        <v>1733536</v>
      </c>
    </row>
    <row r="58" spans="1:34">
      <c r="A58" s="281"/>
      <c r="B58" s="30" t="s">
        <v>30</v>
      </c>
      <c r="C58" s="73">
        <v>76</v>
      </c>
      <c r="D58" s="69" t="s">
        <v>117</v>
      </c>
      <c r="E58" s="74">
        <v>77</v>
      </c>
      <c r="F58" s="17" t="s">
        <v>111</v>
      </c>
      <c r="G58" s="18">
        <f t="shared" si="2"/>
        <v>150542</v>
      </c>
      <c r="H58" s="37">
        <f t="shared" si="3"/>
        <v>3681216</v>
      </c>
      <c r="I58" s="20">
        <v>9809</v>
      </c>
      <c r="J58" s="20">
        <v>10001</v>
      </c>
      <c r="K58" s="20">
        <v>9206</v>
      </c>
      <c r="L58" s="20">
        <v>9250</v>
      </c>
      <c r="M58" s="20">
        <v>7259</v>
      </c>
      <c r="N58" s="20">
        <v>8025</v>
      </c>
      <c r="O58" s="20">
        <v>10005</v>
      </c>
      <c r="P58" s="20">
        <v>10874</v>
      </c>
      <c r="Q58" s="20">
        <v>18679</v>
      </c>
      <c r="R58" s="20">
        <v>22001</v>
      </c>
      <c r="S58" s="20">
        <v>20108</v>
      </c>
      <c r="T58" s="21">
        <v>15325</v>
      </c>
      <c r="U58" s="6"/>
      <c r="V58" s="20">
        <v>261929</v>
      </c>
      <c r="W58" s="20">
        <v>264928</v>
      </c>
      <c r="X58" s="20">
        <v>252510</v>
      </c>
      <c r="Y58" s="20">
        <v>264297</v>
      </c>
      <c r="Z58" s="20">
        <v>230808</v>
      </c>
      <c r="AA58" s="20">
        <v>243692</v>
      </c>
      <c r="AB58" s="20">
        <v>264990</v>
      </c>
      <c r="AC58" s="20">
        <v>278564</v>
      </c>
      <c r="AD58" s="20">
        <v>400478</v>
      </c>
      <c r="AE58" s="20">
        <v>450956</v>
      </c>
      <c r="AF58" s="20">
        <v>421387</v>
      </c>
      <c r="AG58" s="21">
        <v>346677</v>
      </c>
      <c r="AH58" s="102">
        <f t="shared" si="4"/>
        <v>3681216</v>
      </c>
    </row>
    <row r="59" spans="1:34">
      <c r="A59" s="281"/>
      <c r="B59" s="30" t="s">
        <v>34</v>
      </c>
      <c r="C59" s="73">
        <v>48</v>
      </c>
      <c r="D59" s="69" t="s">
        <v>117</v>
      </c>
      <c r="E59" s="74">
        <v>50</v>
      </c>
      <c r="F59" s="17" t="s">
        <v>111</v>
      </c>
      <c r="G59" s="18">
        <f t="shared" si="2"/>
        <v>120905</v>
      </c>
      <c r="H59" s="37">
        <f t="shared" si="3"/>
        <v>2734880</v>
      </c>
      <c r="I59" s="20">
        <v>7381</v>
      </c>
      <c r="J59" s="20">
        <v>7123</v>
      </c>
      <c r="K59" s="20">
        <v>6574</v>
      </c>
      <c r="L59" s="20">
        <v>7050</v>
      </c>
      <c r="M59" s="20">
        <v>5720</v>
      </c>
      <c r="N59" s="20">
        <v>6599</v>
      </c>
      <c r="O59" s="20">
        <v>7406</v>
      </c>
      <c r="P59" s="20">
        <v>8813</v>
      </c>
      <c r="Q59" s="20">
        <v>16408</v>
      </c>
      <c r="R59" s="20">
        <v>17744</v>
      </c>
      <c r="S59" s="20">
        <v>16433</v>
      </c>
      <c r="T59" s="21">
        <v>13654</v>
      </c>
      <c r="U59" s="6"/>
      <c r="V59" s="20">
        <v>183060</v>
      </c>
      <c r="W59" s="20">
        <v>179030</v>
      </c>
      <c r="X59" s="20">
        <v>170454</v>
      </c>
      <c r="Y59" s="20">
        <v>186349</v>
      </c>
      <c r="Z59" s="20">
        <v>163979</v>
      </c>
      <c r="AA59" s="20">
        <v>178763</v>
      </c>
      <c r="AB59" s="20">
        <v>183450</v>
      </c>
      <c r="AC59" s="20">
        <v>205427</v>
      </c>
      <c r="AD59" s="20">
        <v>325473</v>
      </c>
      <c r="AE59" s="20">
        <v>347753</v>
      </c>
      <c r="AF59" s="20">
        <v>327275</v>
      </c>
      <c r="AG59" s="21">
        <v>283867</v>
      </c>
      <c r="AH59" s="102">
        <f t="shared" si="4"/>
        <v>2734880</v>
      </c>
    </row>
    <row r="60" spans="1:34">
      <c r="A60" s="281"/>
      <c r="B60" s="30" t="s">
        <v>32</v>
      </c>
      <c r="C60" s="73">
        <v>75</v>
      </c>
      <c r="D60" s="69" t="s">
        <v>117</v>
      </c>
      <c r="E60" s="74">
        <v>75</v>
      </c>
      <c r="F60" s="17" t="s">
        <v>111</v>
      </c>
      <c r="G60" s="18">
        <f t="shared" si="2"/>
        <v>135075</v>
      </c>
      <c r="H60" s="37">
        <f t="shared" si="3"/>
        <v>3402665</v>
      </c>
      <c r="I60" s="20">
        <v>7364</v>
      </c>
      <c r="J60" s="20">
        <v>6635</v>
      </c>
      <c r="K60" s="20">
        <v>6143</v>
      </c>
      <c r="L60" s="20">
        <v>6661</v>
      </c>
      <c r="M60" s="20">
        <v>5240</v>
      </c>
      <c r="N60" s="20">
        <v>6543</v>
      </c>
      <c r="O60" s="20">
        <v>7578</v>
      </c>
      <c r="P60" s="20">
        <v>9314</v>
      </c>
      <c r="Q60" s="20">
        <v>19980</v>
      </c>
      <c r="R60" s="20">
        <v>22745</v>
      </c>
      <c r="S60" s="20">
        <v>20007</v>
      </c>
      <c r="T60" s="21">
        <v>16865</v>
      </c>
      <c r="U60" s="6"/>
      <c r="V60" s="20">
        <v>220914</v>
      </c>
      <c r="W60" s="20">
        <v>209527</v>
      </c>
      <c r="X60" s="20">
        <v>201842</v>
      </c>
      <c r="Y60" s="20">
        <v>217926</v>
      </c>
      <c r="Z60" s="20">
        <v>194025</v>
      </c>
      <c r="AA60" s="20">
        <v>215942</v>
      </c>
      <c r="AB60" s="20">
        <v>224257</v>
      </c>
      <c r="AC60" s="20">
        <v>251373</v>
      </c>
      <c r="AD60" s="20">
        <v>417976</v>
      </c>
      <c r="AE60" s="20">
        <v>461165</v>
      </c>
      <c r="AF60" s="20">
        <v>418398</v>
      </c>
      <c r="AG60" s="21">
        <v>369320</v>
      </c>
      <c r="AH60" s="102">
        <f t="shared" si="4"/>
        <v>3402665</v>
      </c>
    </row>
    <row r="61" spans="1:34">
      <c r="A61" s="281"/>
      <c r="B61" s="30" t="s">
        <v>33</v>
      </c>
      <c r="C61" s="73">
        <v>107</v>
      </c>
      <c r="D61" s="69" t="s">
        <v>117</v>
      </c>
      <c r="E61" s="74">
        <v>109</v>
      </c>
      <c r="F61" s="17" t="s">
        <v>111</v>
      </c>
      <c r="G61" s="18">
        <f t="shared" si="2"/>
        <v>151496</v>
      </c>
      <c r="H61" s="37">
        <f t="shared" si="3"/>
        <v>4226917</v>
      </c>
      <c r="I61" s="20">
        <v>11568</v>
      </c>
      <c r="J61" s="20">
        <v>11363</v>
      </c>
      <c r="K61" s="20">
        <v>10014</v>
      </c>
      <c r="L61" s="20">
        <v>11140</v>
      </c>
      <c r="M61" s="20">
        <v>8754</v>
      </c>
      <c r="N61" s="20">
        <v>10476</v>
      </c>
      <c r="O61" s="20">
        <v>11728</v>
      </c>
      <c r="P61" s="20">
        <v>14501</v>
      </c>
      <c r="Q61" s="20">
        <v>16262</v>
      </c>
      <c r="R61" s="20">
        <v>15848</v>
      </c>
      <c r="S61" s="20">
        <v>15658</v>
      </c>
      <c r="T61" s="21">
        <v>14184</v>
      </c>
      <c r="U61" s="6"/>
      <c r="V61" s="20">
        <v>331760</v>
      </c>
      <c r="W61" s="20">
        <v>328558</v>
      </c>
      <c r="X61" s="20">
        <v>307486</v>
      </c>
      <c r="Y61" s="20">
        <v>338442</v>
      </c>
      <c r="Z61" s="20">
        <v>298310</v>
      </c>
      <c r="AA61" s="20">
        <v>327274</v>
      </c>
      <c r="AB61" s="20">
        <v>334259</v>
      </c>
      <c r="AC61" s="20">
        <v>377573</v>
      </c>
      <c r="AD61" s="20">
        <v>407904</v>
      </c>
      <c r="AE61" s="20">
        <v>401437</v>
      </c>
      <c r="AF61" s="20">
        <v>398469</v>
      </c>
      <c r="AG61" s="21">
        <v>375445</v>
      </c>
      <c r="AH61" s="102">
        <f t="shared" si="4"/>
        <v>4226917</v>
      </c>
    </row>
    <row r="62" spans="1:34">
      <c r="A62" s="281"/>
      <c r="B62" s="30" t="s">
        <v>31</v>
      </c>
      <c r="C62" s="73">
        <v>57</v>
      </c>
      <c r="D62" s="69" t="s">
        <v>117</v>
      </c>
      <c r="E62" s="74">
        <v>61</v>
      </c>
      <c r="F62" s="17" t="s">
        <v>111</v>
      </c>
      <c r="G62" s="18">
        <f t="shared" si="2"/>
        <v>128668</v>
      </c>
      <c r="H62" s="37">
        <f t="shared" si="3"/>
        <v>3012612</v>
      </c>
      <c r="I62" s="20">
        <v>6547</v>
      </c>
      <c r="J62" s="20">
        <v>6803</v>
      </c>
      <c r="K62" s="20">
        <v>6390</v>
      </c>
      <c r="L62" s="20">
        <v>6261</v>
      </c>
      <c r="M62" s="20">
        <v>4849</v>
      </c>
      <c r="N62" s="20">
        <v>5704</v>
      </c>
      <c r="O62" s="20">
        <v>6640</v>
      </c>
      <c r="P62" s="20">
        <v>10371</v>
      </c>
      <c r="Q62" s="20">
        <v>19177</v>
      </c>
      <c r="R62" s="20">
        <v>20364</v>
      </c>
      <c r="S62" s="20">
        <v>18649</v>
      </c>
      <c r="T62" s="21">
        <v>16913</v>
      </c>
      <c r="U62" s="6"/>
      <c r="V62" s="20">
        <v>182739</v>
      </c>
      <c r="W62" s="20">
        <v>186738</v>
      </c>
      <c r="X62" s="20">
        <v>180287</v>
      </c>
      <c r="Y62" s="20">
        <v>185785</v>
      </c>
      <c r="Z62" s="20">
        <v>162035</v>
      </c>
      <c r="AA62" s="20">
        <v>176416</v>
      </c>
      <c r="AB62" s="20">
        <v>184192</v>
      </c>
      <c r="AC62" s="20">
        <v>242470</v>
      </c>
      <c r="AD62" s="20">
        <v>382843</v>
      </c>
      <c r="AE62" s="20">
        <v>401384</v>
      </c>
      <c r="AF62" s="20">
        <v>377420</v>
      </c>
      <c r="AG62" s="21">
        <v>350303</v>
      </c>
      <c r="AH62" s="102">
        <f t="shared" si="4"/>
        <v>3012612</v>
      </c>
    </row>
    <row r="63" spans="1:34">
      <c r="A63" s="281"/>
      <c r="B63" s="30" t="s">
        <v>46</v>
      </c>
      <c r="C63" s="73">
        <v>30</v>
      </c>
      <c r="D63" s="69" t="s">
        <v>117</v>
      </c>
      <c r="E63" s="74">
        <v>32</v>
      </c>
      <c r="F63" s="17" t="s">
        <v>111</v>
      </c>
      <c r="G63" s="18">
        <f t="shared" si="2"/>
        <v>57545</v>
      </c>
      <c r="H63" s="37">
        <f t="shared" si="3"/>
        <v>1427157</v>
      </c>
      <c r="I63" s="20">
        <v>3080</v>
      </c>
      <c r="J63" s="20">
        <v>3418</v>
      </c>
      <c r="K63" s="20">
        <v>3189</v>
      </c>
      <c r="L63" s="20">
        <v>3265</v>
      </c>
      <c r="M63" s="20">
        <v>3219</v>
      </c>
      <c r="N63" s="20">
        <v>3160</v>
      </c>
      <c r="O63" s="20">
        <v>3397</v>
      </c>
      <c r="P63" s="20">
        <v>4499</v>
      </c>
      <c r="Q63" s="20">
        <v>7384</v>
      </c>
      <c r="R63" s="20">
        <v>8945</v>
      </c>
      <c r="S63" s="20">
        <v>7753</v>
      </c>
      <c r="T63" s="21">
        <v>6236</v>
      </c>
      <c r="U63" s="6"/>
      <c r="V63" s="20">
        <v>90465</v>
      </c>
      <c r="W63" s="20">
        <v>95744</v>
      </c>
      <c r="X63" s="20">
        <v>92167</v>
      </c>
      <c r="Y63" s="20">
        <v>97272</v>
      </c>
      <c r="Z63" s="20">
        <v>96499</v>
      </c>
      <c r="AA63" s="20">
        <v>95506</v>
      </c>
      <c r="AB63" s="20">
        <v>95416</v>
      </c>
      <c r="AC63" s="20">
        <v>112629</v>
      </c>
      <c r="AD63" s="20">
        <v>157693</v>
      </c>
      <c r="AE63" s="20">
        <v>184900</v>
      </c>
      <c r="AF63" s="20">
        <v>166281</v>
      </c>
      <c r="AG63" s="21">
        <v>142585</v>
      </c>
      <c r="AH63" s="102">
        <f t="shared" si="4"/>
        <v>1427157</v>
      </c>
    </row>
    <row r="64" spans="1:34">
      <c r="A64" s="281"/>
      <c r="B64" s="30" t="s">
        <v>18</v>
      </c>
      <c r="C64" s="73">
        <v>29</v>
      </c>
      <c r="D64" s="69" t="s">
        <v>117</v>
      </c>
      <c r="E64" s="74">
        <v>33</v>
      </c>
      <c r="F64" s="17" t="s">
        <v>111</v>
      </c>
      <c r="G64" s="18">
        <f t="shared" si="2"/>
        <v>36360</v>
      </c>
      <c r="H64" s="37">
        <f t="shared" si="3"/>
        <v>1112212</v>
      </c>
      <c r="I64" s="20">
        <v>2269</v>
      </c>
      <c r="J64" s="20">
        <v>2333</v>
      </c>
      <c r="K64" s="20">
        <v>2139</v>
      </c>
      <c r="L64" s="20">
        <v>2229</v>
      </c>
      <c r="M64" s="20">
        <v>2164</v>
      </c>
      <c r="N64" s="20">
        <v>2084</v>
      </c>
      <c r="O64" s="20">
        <v>2538</v>
      </c>
      <c r="P64" s="20">
        <v>2883</v>
      </c>
      <c r="Q64" s="20">
        <v>3725</v>
      </c>
      <c r="R64" s="20">
        <v>5005</v>
      </c>
      <c r="S64" s="20">
        <v>5377</v>
      </c>
      <c r="T64" s="21">
        <v>3614</v>
      </c>
      <c r="U64" s="6"/>
      <c r="V64" s="20">
        <v>82032</v>
      </c>
      <c r="W64" s="20">
        <v>83032</v>
      </c>
      <c r="X64" s="20">
        <v>80002</v>
      </c>
      <c r="Y64" s="20">
        <v>84082</v>
      </c>
      <c r="Z64" s="20">
        <v>82989</v>
      </c>
      <c r="AA64" s="20">
        <v>81643</v>
      </c>
      <c r="AB64" s="20">
        <v>86234</v>
      </c>
      <c r="AC64" s="20">
        <v>91623</v>
      </c>
      <c r="AD64" s="20">
        <v>99128</v>
      </c>
      <c r="AE64" s="20">
        <v>119121</v>
      </c>
      <c r="AF64" s="20">
        <v>124932</v>
      </c>
      <c r="AG64" s="21">
        <v>97394</v>
      </c>
      <c r="AH64" s="102">
        <f t="shared" si="4"/>
        <v>1112212</v>
      </c>
    </row>
    <row r="65" spans="1:34">
      <c r="A65" s="281"/>
      <c r="B65" s="30" t="s">
        <v>41</v>
      </c>
      <c r="C65" s="73">
        <v>52</v>
      </c>
      <c r="D65" s="69" t="s">
        <v>117</v>
      </c>
      <c r="E65" s="74">
        <v>58</v>
      </c>
      <c r="F65" s="17" t="s">
        <v>111</v>
      </c>
      <c r="G65" s="18">
        <f t="shared" si="2"/>
        <v>114508</v>
      </c>
      <c r="H65" s="37">
        <f t="shared" si="3"/>
        <v>2779048</v>
      </c>
      <c r="I65" s="20">
        <v>8867</v>
      </c>
      <c r="J65" s="20">
        <v>7868</v>
      </c>
      <c r="K65" s="20">
        <v>7570</v>
      </c>
      <c r="L65" s="20">
        <v>8335</v>
      </c>
      <c r="M65" s="20">
        <v>6979</v>
      </c>
      <c r="N65" s="20">
        <v>7650</v>
      </c>
      <c r="O65" s="20">
        <v>8099</v>
      </c>
      <c r="P65" s="20">
        <v>9517</v>
      </c>
      <c r="Q65" s="20">
        <v>12368</v>
      </c>
      <c r="R65" s="20">
        <v>14273</v>
      </c>
      <c r="S65" s="20">
        <v>12297</v>
      </c>
      <c r="T65" s="21">
        <v>10685</v>
      </c>
      <c r="U65" s="6"/>
      <c r="V65" s="20">
        <v>220389</v>
      </c>
      <c r="W65" s="20">
        <v>204785</v>
      </c>
      <c r="X65" s="20">
        <v>200130</v>
      </c>
      <c r="Y65" s="20">
        <v>222082</v>
      </c>
      <c r="Z65" s="20">
        <v>199274</v>
      </c>
      <c r="AA65" s="20">
        <v>210560</v>
      </c>
      <c r="AB65" s="20">
        <v>208393</v>
      </c>
      <c r="AC65" s="20">
        <v>230542</v>
      </c>
      <c r="AD65" s="20">
        <v>275075</v>
      </c>
      <c r="AE65" s="20">
        <v>296360</v>
      </c>
      <c r="AF65" s="20">
        <v>268319</v>
      </c>
      <c r="AG65" s="21">
        <v>243139</v>
      </c>
      <c r="AH65" s="102">
        <f t="shared" si="4"/>
        <v>2779048</v>
      </c>
    </row>
    <row r="66" spans="1:34">
      <c r="A66" s="281"/>
      <c r="B66" s="30" t="s">
        <v>39</v>
      </c>
      <c r="C66" s="73">
        <v>57</v>
      </c>
      <c r="D66" s="69" t="s">
        <v>117</v>
      </c>
      <c r="E66" s="74">
        <v>58</v>
      </c>
      <c r="F66" s="17" t="s">
        <v>111</v>
      </c>
      <c r="G66" s="18">
        <f t="shared" si="2"/>
        <v>112846</v>
      </c>
      <c r="H66" s="37">
        <f t="shared" si="3"/>
        <v>2758171</v>
      </c>
      <c r="I66" s="20">
        <v>7185</v>
      </c>
      <c r="J66" s="20">
        <v>7560</v>
      </c>
      <c r="K66" s="20">
        <v>6921</v>
      </c>
      <c r="L66" s="20">
        <v>7515</v>
      </c>
      <c r="M66" s="20">
        <v>6062</v>
      </c>
      <c r="N66" s="20">
        <v>7740</v>
      </c>
      <c r="O66" s="20">
        <v>8222</v>
      </c>
      <c r="P66" s="20">
        <v>8904</v>
      </c>
      <c r="Q66" s="20">
        <v>12014</v>
      </c>
      <c r="R66" s="20">
        <v>15856</v>
      </c>
      <c r="S66" s="20">
        <v>13680</v>
      </c>
      <c r="T66" s="21">
        <v>11187</v>
      </c>
      <c r="U66" s="6"/>
      <c r="V66" s="20">
        <v>192705</v>
      </c>
      <c r="W66" s="20">
        <v>198562</v>
      </c>
      <c r="X66" s="20">
        <v>188581</v>
      </c>
      <c r="Y66" s="20">
        <v>206877</v>
      </c>
      <c r="Z66" s="20">
        <v>182438</v>
      </c>
      <c r="AA66" s="20">
        <v>210662</v>
      </c>
      <c r="AB66" s="20">
        <v>208903</v>
      </c>
      <c r="AC66" s="20">
        <v>219555</v>
      </c>
      <c r="AD66" s="20">
        <v>268134</v>
      </c>
      <c r="AE66" s="20">
        <v>329558</v>
      </c>
      <c r="AF66" s="20">
        <v>295568</v>
      </c>
      <c r="AG66" s="21">
        <v>256628</v>
      </c>
      <c r="AH66" s="102">
        <f t="shared" si="4"/>
        <v>2758171</v>
      </c>
    </row>
    <row r="67" spans="1:34">
      <c r="A67" s="281"/>
      <c r="B67" s="30" t="s">
        <v>37</v>
      </c>
      <c r="C67" s="73">
        <v>72</v>
      </c>
      <c r="D67" s="69" t="s">
        <v>117</v>
      </c>
      <c r="E67" s="74">
        <v>74</v>
      </c>
      <c r="F67" s="17" t="s">
        <v>111</v>
      </c>
      <c r="G67" s="18">
        <f t="shared" si="2"/>
        <v>141056</v>
      </c>
      <c r="H67" s="37">
        <f t="shared" si="3"/>
        <v>3479043</v>
      </c>
      <c r="I67" s="20">
        <v>7596</v>
      </c>
      <c r="J67" s="20">
        <v>7730</v>
      </c>
      <c r="K67" s="20">
        <v>6881</v>
      </c>
      <c r="L67" s="20">
        <v>7051</v>
      </c>
      <c r="M67" s="20">
        <v>6431</v>
      </c>
      <c r="N67" s="20">
        <v>7231</v>
      </c>
      <c r="O67" s="20">
        <v>8732</v>
      </c>
      <c r="P67" s="20">
        <v>9788</v>
      </c>
      <c r="Q67" s="20">
        <v>17616</v>
      </c>
      <c r="R67" s="20">
        <v>21482</v>
      </c>
      <c r="S67" s="20">
        <v>21198</v>
      </c>
      <c r="T67" s="21">
        <v>19320</v>
      </c>
      <c r="U67" s="6"/>
      <c r="V67" s="20">
        <v>223126</v>
      </c>
      <c r="W67" s="20">
        <v>225219</v>
      </c>
      <c r="X67" s="20">
        <v>211958</v>
      </c>
      <c r="Y67" s="20">
        <v>223074</v>
      </c>
      <c r="Z67" s="20">
        <v>212646</v>
      </c>
      <c r="AA67" s="20">
        <v>226102</v>
      </c>
      <c r="AB67" s="20">
        <v>240870</v>
      </c>
      <c r="AC67" s="20">
        <v>254541</v>
      </c>
      <c r="AD67" s="20">
        <v>379638</v>
      </c>
      <c r="AE67" s="20">
        <v>440025</v>
      </c>
      <c r="AF67" s="20">
        <v>435589</v>
      </c>
      <c r="AG67" s="21">
        <v>406255</v>
      </c>
      <c r="AH67" s="102">
        <f t="shared" si="4"/>
        <v>3479043</v>
      </c>
    </row>
    <row r="68" spans="1:34">
      <c r="A68" s="281"/>
      <c r="B68" s="30" t="s">
        <v>27</v>
      </c>
      <c r="C68" s="73">
        <v>37</v>
      </c>
      <c r="D68" s="69" t="s">
        <v>117</v>
      </c>
      <c r="E68" s="74">
        <v>40</v>
      </c>
      <c r="F68" s="17" t="s">
        <v>111</v>
      </c>
      <c r="G68" s="18">
        <f t="shared" si="2"/>
        <v>89293</v>
      </c>
      <c r="H68" s="37">
        <f t="shared" si="3"/>
        <v>2074804</v>
      </c>
      <c r="I68" s="20">
        <v>6808</v>
      </c>
      <c r="J68" s="20">
        <v>6605</v>
      </c>
      <c r="K68" s="20">
        <v>6368</v>
      </c>
      <c r="L68" s="20">
        <v>6290</v>
      </c>
      <c r="M68" s="20">
        <v>5770</v>
      </c>
      <c r="N68" s="20">
        <v>6382</v>
      </c>
      <c r="O68" s="20">
        <v>7285</v>
      </c>
      <c r="P68" s="20">
        <v>7718</v>
      </c>
      <c r="Q68" s="20">
        <v>8966</v>
      </c>
      <c r="R68" s="20">
        <v>9730</v>
      </c>
      <c r="S68" s="20">
        <v>9024</v>
      </c>
      <c r="T68" s="21">
        <v>8347</v>
      </c>
      <c r="U68" s="6"/>
      <c r="V68" s="20">
        <v>161403</v>
      </c>
      <c r="W68" s="20">
        <v>158232</v>
      </c>
      <c r="X68" s="20">
        <v>154530</v>
      </c>
      <c r="Y68" s="20">
        <v>160859</v>
      </c>
      <c r="Z68" s="20">
        <v>152113</v>
      </c>
      <c r="AA68" s="20">
        <v>162407</v>
      </c>
      <c r="AB68" s="20">
        <v>168853</v>
      </c>
      <c r="AC68" s="20">
        <v>175617</v>
      </c>
      <c r="AD68" s="20">
        <v>195111</v>
      </c>
      <c r="AE68" s="20">
        <v>205632</v>
      </c>
      <c r="AF68" s="20">
        <v>193193</v>
      </c>
      <c r="AG68" s="21">
        <v>186854</v>
      </c>
      <c r="AH68" s="102">
        <f t="shared" si="4"/>
        <v>2074804</v>
      </c>
    </row>
    <row r="69" spans="1:34">
      <c r="A69" s="38" t="s">
        <v>56</v>
      </c>
      <c r="B69" s="23">
        <f>COUNTA(B20:B68)</f>
        <v>48</v>
      </c>
      <c r="C69" s="75"/>
      <c r="D69" s="76"/>
      <c r="E69" s="77"/>
      <c r="F69" s="24"/>
      <c r="G69" s="34">
        <f>SUM(G20:G68)</f>
        <v>3863293</v>
      </c>
      <c r="H69" s="35">
        <f>SUM(H20:H68)</f>
        <v>91030593</v>
      </c>
      <c r="I69" s="36"/>
      <c r="J69" s="34"/>
      <c r="K69" s="34"/>
      <c r="L69" s="34"/>
      <c r="M69" s="34"/>
      <c r="N69" s="34"/>
      <c r="O69" s="34"/>
      <c r="P69" s="34"/>
      <c r="Q69" s="34"/>
      <c r="R69" s="34"/>
      <c r="S69" s="34"/>
      <c r="T69" s="35"/>
      <c r="U69" s="6"/>
      <c r="V69" s="39"/>
      <c r="W69" s="34"/>
      <c r="X69" s="34"/>
      <c r="Y69" s="34"/>
      <c r="Z69" s="34"/>
      <c r="AA69" s="34"/>
      <c r="AB69" s="34"/>
      <c r="AC69" s="34"/>
      <c r="AD69" s="34"/>
      <c r="AE69" s="34"/>
      <c r="AF69" s="34"/>
      <c r="AG69" s="35"/>
    </row>
    <row r="70" spans="1:34">
      <c r="A70" s="40"/>
      <c r="B70" s="40"/>
      <c r="C70" s="40"/>
      <c r="D70" s="40"/>
      <c r="E70" s="40"/>
      <c r="F70" s="40"/>
      <c r="G70" s="40"/>
      <c r="H70" s="40"/>
      <c r="I70" s="40"/>
      <c r="J70" s="40"/>
      <c r="K70" s="40"/>
      <c r="L70" s="40"/>
      <c r="M70" s="40"/>
      <c r="N70" s="40"/>
      <c r="O70" s="40"/>
      <c r="P70" s="40"/>
      <c r="Q70" s="40"/>
      <c r="R70" s="40"/>
      <c r="S70" s="40"/>
      <c r="T70" s="40"/>
      <c r="U70" s="40"/>
      <c r="V70" s="40"/>
      <c r="W70" s="40"/>
      <c r="X70" s="40"/>
      <c r="Y70" s="40"/>
      <c r="Z70" s="40"/>
      <c r="AA70" s="40"/>
      <c r="AB70" s="40"/>
      <c r="AC70" s="40"/>
      <c r="AD70" s="40"/>
      <c r="AE70" s="40"/>
      <c r="AF70" s="40"/>
      <c r="AG70" s="40"/>
    </row>
    <row r="71" spans="1:34">
      <c r="A71" s="282"/>
      <c r="B71" s="283" t="s">
        <v>1</v>
      </c>
      <c r="C71" s="279"/>
      <c r="D71" s="279"/>
      <c r="E71" s="279"/>
      <c r="F71" s="279"/>
      <c r="G71" s="279"/>
      <c r="H71" s="284"/>
      <c r="I71" s="286" t="s">
        <v>84</v>
      </c>
      <c r="J71" s="287"/>
      <c r="K71" s="287"/>
      <c r="L71" s="287"/>
      <c r="M71" s="287"/>
      <c r="N71" s="287"/>
      <c r="O71" s="287"/>
      <c r="P71" s="287"/>
      <c r="Q71" s="287"/>
      <c r="R71" s="287"/>
      <c r="S71" s="287"/>
      <c r="T71" s="288"/>
      <c r="U71" s="6"/>
      <c r="V71" s="275" t="s">
        <v>160</v>
      </c>
      <c r="W71" s="276"/>
      <c r="X71" s="276"/>
      <c r="Y71" s="276"/>
      <c r="Z71" s="276"/>
      <c r="AA71" s="276"/>
      <c r="AB71" s="276"/>
      <c r="AC71" s="276"/>
      <c r="AD71" s="276"/>
      <c r="AE71" s="276"/>
      <c r="AF71" s="276"/>
      <c r="AG71" s="277"/>
    </row>
    <row r="72" spans="1:34">
      <c r="A72" s="282"/>
      <c r="B72" s="237" t="s">
        <v>61</v>
      </c>
      <c r="C72" s="278" t="s">
        <v>58</v>
      </c>
      <c r="D72" s="279"/>
      <c r="E72" s="275"/>
      <c r="F72" s="240" t="s">
        <v>104</v>
      </c>
      <c r="G72" s="238" t="s">
        <v>59</v>
      </c>
      <c r="H72" s="239" t="s">
        <v>60</v>
      </c>
      <c r="I72" s="41" t="s">
        <v>85</v>
      </c>
      <c r="J72" s="42" t="s">
        <v>86</v>
      </c>
      <c r="K72" s="42" t="s">
        <v>87</v>
      </c>
      <c r="L72" s="42" t="s">
        <v>88</v>
      </c>
      <c r="M72" s="42" t="s">
        <v>89</v>
      </c>
      <c r="N72" s="42" t="s">
        <v>90</v>
      </c>
      <c r="O72" s="42" t="s">
        <v>91</v>
      </c>
      <c r="P72" s="42" t="s">
        <v>92</v>
      </c>
      <c r="Q72" s="42" t="s">
        <v>93</v>
      </c>
      <c r="R72" s="42" t="s">
        <v>94</v>
      </c>
      <c r="S72" s="42" t="s">
        <v>95</v>
      </c>
      <c r="T72" s="43" t="s">
        <v>96</v>
      </c>
      <c r="U72" s="6"/>
      <c r="V72" s="11" t="s">
        <v>85</v>
      </c>
      <c r="W72" s="9" t="s">
        <v>86</v>
      </c>
      <c r="X72" s="9" t="s">
        <v>87</v>
      </c>
      <c r="Y72" s="9" t="s">
        <v>88</v>
      </c>
      <c r="Z72" s="9" t="s">
        <v>89</v>
      </c>
      <c r="AA72" s="9" t="s">
        <v>90</v>
      </c>
      <c r="AB72" s="9" t="s">
        <v>91</v>
      </c>
      <c r="AC72" s="9" t="s">
        <v>92</v>
      </c>
      <c r="AD72" s="9" t="s">
        <v>93</v>
      </c>
      <c r="AE72" s="9" t="s">
        <v>94</v>
      </c>
      <c r="AF72" s="9" t="s">
        <v>95</v>
      </c>
      <c r="AG72" s="10" t="s">
        <v>96</v>
      </c>
    </row>
    <row r="73" spans="1:34">
      <c r="A73" s="280" t="s">
        <v>2</v>
      </c>
      <c r="B73" s="44" t="s">
        <v>101</v>
      </c>
      <c r="C73" s="71">
        <v>29</v>
      </c>
      <c r="D73" s="68" t="s">
        <v>116</v>
      </c>
      <c r="E73" s="72">
        <v>31</v>
      </c>
      <c r="F73" s="12" t="s">
        <v>110</v>
      </c>
      <c r="G73" s="18">
        <f>SUM(I73:T73)</f>
        <v>66733</v>
      </c>
      <c r="H73" s="37">
        <f>SUM(V73:AG73)</f>
        <v>1669419</v>
      </c>
      <c r="I73" s="13">
        <v>5452</v>
      </c>
      <c r="J73" s="14">
        <v>4657</v>
      </c>
      <c r="K73" s="14">
        <v>3230</v>
      </c>
      <c r="L73" s="14">
        <v>3878</v>
      </c>
      <c r="M73" s="14">
        <v>3712</v>
      </c>
      <c r="N73" s="14">
        <v>3160</v>
      </c>
      <c r="O73" s="14">
        <v>3676</v>
      </c>
      <c r="P73" s="14">
        <v>4848</v>
      </c>
      <c r="Q73" s="14">
        <v>7176</v>
      </c>
      <c r="R73" s="14">
        <v>10119</v>
      </c>
      <c r="S73" s="14">
        <v>8846</v>
      </c>
      <c r="T73" s="15">
        <v>7979</v>
      </c>
      <c r="U73" s="40"/>
      <c r="V73" s="13">
        <v>133163</v>
      </c>
      <c r="W73" s="14">
        <v>120745</v>
      </c>
      <c r="X73" s="14">
        <v>98455</v>
      </c>
      <c r="Y73" s="14">
        <v>117466</v>
      </c>
      <c r="Z73" s="14">
        <v>114674</v>
      </c>
      <c r="AA73" s="14">
        <v>105389</v>
      </c>
      <c r="AB73" s="14">
        <v>109657</v>
      </c>
      <c r="AC73" s="14">
        <v>127964</v>
      </c>
      <c r="AD73" s="14">
        <v>164327</v>
      </c>
      <c r="AE73" s="14">
        <v>210297</v>
      </c>
      <c r="AF73" s="14">
        <v>190412</v>
      </c>
      <c r="AG73" s="15">
        <v>176870</v>
      </c>
      <c r="AH73" s="102">
        <f>SUM(V73:AG73)</f>
        <v>1669419</v>
      </c>
    </row>
    <row r="74" spans="1:34">
      <c r="A74" s="273"/>
      <c r="B74" s="45" t="s">
        <v>102</v>
      </c>
      <c r="C74" s="73">
        <v>95</v>
      </c>
      <c r="D74" s="69" t="s">
        <v>116</v>
      </c>
      <c r="E74" s="74">
        <v>103</v>
      </c>
      <c r="F74" s="17" t="s">
        <v>110</v>
      </c>
      <c r="G74" s="18">
        <f>SUM(I74:T74)</f>
        <v>142820</v>
      </c>
      <c r="H74" s="37">
        <f>SUM(V74:AG74)</f>
        <v>3821002</v>
      </c>
      <c r="I74" s="19">
        <v>10311</v>
      </c>
      <c r="J74" s="20">
        <v>12029</v>
      </c>
      <c r="K74" s="20">
        <v>13300</v>
      </c>
      <c r="L74" s="20">
        <v>13342</v>
      </c>
      <c r="M74" s="20">
        <v>11155</v>
      </c>
      <c r="N74" s="20">
        <v>12324</v>
      </c>
      <c r="O74" s="20">
        <v>12005</v>
      </c>
      <c r="P74" s="20">
        <v>11208</v>
      </c>
      <c r="Q74" s="20">
        <v>12366</v>
      </c>
      <c r="R74" s="20">
        <v>12407</v>
      </c>
      <c r="S74" s="20">
        <v>12308</v>
      </c>
      <c r="T74" s="21">
        <v>10065</v>
      </c>
      <c r="U74" s="40"/>
      <c r="V74" s="19">
        <v>295183</v>
      </c>
      <c r="W74" s="20">
        <v>322018</v>
      </c>
      <c r="X74" s="20">
        <v>341871</v>
      </c>
      <c r="Y74" s="20">
        <v>351478</v>
      </c>
      <c r="Z74" s="20">
        <v>314693</v>
      </c>
      <c r="AA74" s="20">
        <v>334356</v>
      </c>
      <c r="AB74" s="20">
        <v>314584</v>
      </c>
      <c r="AC74" s="20">
        <v>302135</v>
      </c>
      <c r="AD74" s="20">
        <v>320223</v>
      </c>
      <c r="AE74" s="20">
        <v>320863</v>
      </c>
      <c r="AF74" s="20">
        <v>319317</v>
      </c>
      <c r="AG74" s="21">
        <v>284281</v>
      </c>
      <c r="AH74" s="102">
        <f>SUM(V74:AG74)</f>
        <v>3821002</v>
      </c>
    </row>
    <row r="75" spans="1:34">
      <c r="A75" s="274"/>
      <c r="B75" s="117" t="s">
        <v>137</v>
      </c>
      <c r="C75" s="106">
        <v>59</v>
      </c>
      <c r="D75" s="107" t="s">
        <v>117</v>
      </c>
      <c r="E75" s="108">
        <v>61</v>
      </c>
      <c r="F75" s="109" t="s">
        <v>110</v>
      </c>
      <c r="G75" s="110">
        <f>SUM(I75:T75)</f>
        <v>157743</v>
      </c>
      <c r="H75" s="249"/>
      <c r="I75" s="105">
        <v>13994</v>
      </c>
      <c r="J75" s="103">
        <v>11458</v>
      </c>
      <c r="K75" s="103">
        <v>12317</v>
      </c>
      <c r="L75" s="103">
        <v>11291</v>
      </c>
      <c r="M75" s="103">
        <v>12052</v>
      </c>
      <c r="N75" s="103">
        <v>11505</v>
      </c>
      <c r="O75" s="103">
        <v>10394</v>
      </c>
      <c r="P75" s="103">
        <v>12249</v>
      </c>
      <c r="Q75" s="103">
        <v>14388</v>
      </c>
      <c r="R75" s="103">
        <v>15045</v>
      </c>
      <c r="S75" s="103">
        <v>17749</v>
      </c>
      <c r="T75" s="104">
        <v>15301</v>
      </c>
      <c r="U75" s="40"/>
      <c r="V75" s="113">
        <v>306217</v>
      </c>
      <c r="W75" s="88">
        <v>334055</v>
      </c>
      <c r="X75" s="88">
        <v>354650</v>
      </c>
      <c r="Y75" s="88">
        <v>364616</v>
      </c>
      <c r="Z75" s="88">
        <v>326457</v>
      </c>
      <c r="AA75" s="88">
        <v>346854</v>
      </c>
      <c r="AB75" s="88">
        <v>326344</v>
      </c>
      <c r="AC75" s="88">
        <v>313429</v>
      </c>
      <c r="AD75" s="88">
        <v>332193</v>
      </c>
      <c r="AE75" s="88">
        <v>332857</v>
      </c>
      <c r="AF75" s="88">
        <v>331253</v>
      </c>
      <c r="AG75" s="48">
        <v>294907</v>
      </c>
      <c r="AH75" s="102">
        <f>SUM(V75:AG75)</f>
        <v>3963832</v>
      </c>
    </row>
    <row r="76" spans="1:34">
      <c r="A76" s="38" t="s">
        <v>55</v>
      </c>
      <c r="B76" s="46">
        <f>COUNTA(B73:B75)</f>
        <v>3</v>
      </c>
      <c r="C76" s="75"/>
      <c r="D76" s="76"/>
      <c r="E76" s="77"/>
      <c r="F76" s="33"/>
      <c r="G76" s="34">
        <f>SUM(G73:G75)</f>
        <v>367296</v>
      </c>
      <c r="H76" s="34">
        <f>SUM(H73:H75)</f>
        <v>5490421</v>
      </c>
      <c r="I76" s="36"/>
      <c r="J76" s="34"/>
      <c r="K76" s="34"/>
      <c r="L76" s="34"/>
      <c r="M76" s="34"/>
      <c r="N76" s="34"/>
      <c r="O76" s="34"/>
      <c r="P76" s="34"/>
      <c r="Q76" s="34"/>
      <c r="R76" s="34"/>
      <c r="S76" s="34"/>
      <c r="T76" s="35"/>
      <c r="U76" s="40"/>
      <c r="V76" s="206"/>
      <c r="W76" s="206"/>
      <c r="X76" s="206"/>
      <c r="Y76" s="206"/>
      <c r="Z76" s="206"/>
      <c r="AA76" s="206"/>
      <c r="AB76" s="206"/>
      <c r="AC76" s="206"/>
      <c r="AD76" s="206"/>
      <c r="AE76" s="206"/>
      <c r="AF76" s="206"/>
      <c r="AG76" s="206"/>
      <c r="AH76" s="102"/>
    </row>
    <row r="77" spans="1:34">
      <c r="A77" s="274" t="s">
        <v>83</v>
      </c>
      <c r="B77" s="47" t="s">
        <v>49</v>
      </c>
      <c r="C77" s="78">
        <v>45</v>
      </c>
      <c r="D77" s="70" t="s">
        <v>116</v>
      </c>
      <c r="E77" s="79">
        <v>48</v>
      </c>
      <c r="F77" s="49" t="s">
        <v>110</v>
      </c>
      <c r="G77" s="27">
        <f>SUM(I77:T77)</f>
        <v>103910</v>
      </c>
      <c r="H77" s="28">
        <f>SUM(V77:AG77)</f>
        <v>2520353</v>
      </c>
      <c r="I77" s="29">
        <v>7191</v>
      </c>
      <c r="J77" s="27">
        <v>7038</v>
      </c>
      <c r="K77" s="27">
        <v>7387</v>
      </c>
      <c r="L77" s="27">
        <v>7539</v>
      </c>
      <c r="M77" s="27">
        <v>5775</v>
      </c>
      <c r="N77" s="27">
        <v>7321</v>
      </c>
      <c r="O77" s="27">
        <v>8775</v>
      </c>
      <c r="P77" s="27">
        <v>9384</v>
      </c>
      <c r="Q77" s="27">
        <v>9527</v>
      </c>
      <c r="R77" s="27">
        <v>13862</v>
      </c>
      <c r="S77" s="27">
        <v>11802</v>
      </c>
      <c r="T77" s="28">
        <v>8309</v>
      </c>
      <c r="U77" s="40"/>
      <c r="V77" s="29">
        <v>185739</v>
      </c>
      <c r="W77" s="27">
        <v>183349</v>
      </c>
      <c r="X77" s="27">
        <v>188801</v>
      </c>
      <c r="Y77" s="27">
        <v>200222</v>
      </c>
      <c r="Z77" s="27">
        <v>170551</v>
      </c>
      <c r="AA77" s="27">
        <v>196555</v>
      </c>
      <c r="AB77" s="27">
        <v>210481</v>
      </c>
      <c r="AC77" s="27">
        <v>219994</v>
      </c>
      <c r="AD77" s="27">
        <v>222227</v>
      </c>
      <c r="AE77" s="27">
        <v>289940</v>
      </c>
      <c r="AF77" s="27">
        <v>253527</v>
      </c>
      <c r="AG77" s="28">
        <v>198967</v>
      </c>
      <c r="AH77" s="102">
        <f>SUM(V77:AG77)</f>
        <v>2520353</v>
      </c>
    </row>
    <row r="78" spans="1:34">
      <c r="A78" s="281"/>
      <c r="B78" s="45" t="s">
        <v>134</v>
      </c>
      <c r="C78" s="73">
        <v>36</v>
      </c>
      <c r="D78" s="69" t="s">
        <v>116</v>
      </c>
      <c r="E78" s="74">
        <v>36</v>
      </c>
      <c r="F78" s="17" t="s">
        <v>110</v>
      </c>
      <c r="G78" s="20">
        <f>SUM(I78:T78)</f>
        <v>39554</v>
      </c>
      <c r="H78" s="21">
        <f>SUM(V78:AG78)</f>
        <v>1097685</v>
      </c>
      <c r="I78" s="19">
        <v>2798</v>
      </c>
      <c r="J78" s="20">
        <v>1596</v>
      </c>
      <c r="K78" s="20">
        <v>1598</v>
      </c>
      <c r="L78" s="20">
        <v>1563</v>
      </c>
      <c r="M78" s="20">
        <v>1448</v>
      </c>
      <c r="N78" s="20">
        <v>1553</v>
      </c>
      <c r="O78" s="20">
        <v>1989</v>
      </c>
      <c r="P78" s="20">
        <v>4022</v>
      </c>
      <c r="Q78" s="20">
        <v>6440</v>
      </c>
      <c r="R78" s="20">
        <v>6102</v>
      </c>
      <c r="S78" s="20">
        <v>5811</v>
      </c>
      <c r="T78" s="21">
        <v>4634</v>
      </c>
      <c r="U78" s="40"/>
      <c r="V78" s="19">
        <v>90295</v>
      </c>
      <c r="W78" s="20">
        <v>71520</v>
      </c>
      <c r="X78" s="20">
        <v>71551</v>
      </c>
      <c r="Y78" s="20">
        <v>72880</v>
      </c>
      <c r="Z78" s="20">
        <v>70946</v>
      </c>
      <c r="AA78" s="20">
        <v>72712</v>
      </c>
      <c r="AB78" s="20">
        <v>77659</v>
      </c>
      <c r="AC78" s="20">
        <v>92472</v>
      </c>
      <c r="AD78" s="20">
        <v>130241</v>
      </c>
      <c r="AE78" s="20">
        <v>124962</v>
      </c>
      <c r="AF78" s="20">
        <v>120416</v>
      </c>
      <c r="AG78" s="21">
        <v>102031</v>
      </c>
      <c r="AH78" s="102">
        <f>SUM(V78:AG78)</f>
        <v>1097685</v>
      </c>
    </row>
    <row r="79" spans="1:34">
      <c r="A79" s="281"/>
      <c r="B79" s="45" t="s">
        <v>132</v>
      </c>
      <c r="C79" s="73">
        <v>36</v>
      </c>
      <c r="D79" s="69" t="s">
        <v>116</v>
      </c>
      <c r="E79" s="74">
        <v>40</v>
      </c>
      <c r="F79" s="17" t="s">
        <v>110</v>
      </c>
      <c r="G79" s="20">
        <f>SUM(I79:T79)</f>
        <v>12516</v>
      </c>
      <c r="H79" s="21">
        <f>SUM(V79:AG79)</f>
        <v>379853</v>
      </c>
      <c r="I79" s="19">
        <v>1009</v>
      </c>
      <c r="J79" s="20">
        <v>997</v>
      </c>
      <c r="K79" s="20">
        <v>920</v>
      </c>
      <c r="L79" s="20">
        <v>946</v>
      </c>
      <c r="M79" s="20">
        <v>1068</v>
      </c>
      <c r="N79" s="20">
        <v>1022</v>
      </c>
      <c r="O79" s="20">
        <v>1139</v>
      </c>
      <c r="P79" s="20">
        <v>1113</v>
      </c>
      <c r="Q79" s="20">
        <v>1152</v>
      </c>
      <c r="R79" s="20">
        <v>1104</v>
      </c>
      <c r="S79" s="20">
        <v>983</v>
      </c>
      <c r="T79" s="21">
        <v>1063</v>
      </c>
      <c r="U79" s="40"/>
      <c r="V79" s="19">
        <v>18584</v>
      </c>
      <c r="W79" s="20">
        <v>18396</v>
      </c>
      <c r="X79" s="20">
        <v>17194</v>
      </c>
      <c r="Y79" s="20">
        <v>18735</v>
      </c>
      <c r="Z79" s="20">
        <v>39141</v>
      </c>
      <c r="AA79" s="20">
        <v>38367</v>
      </c>
      <c r="AB79" s="20">
        <v>38968</v>
      </c>
      <c r="AC79" s="20">
        <v>38562</v>
      </c>
      <c r="AD79" s="20">
        <v>39171</v>
      </c>
      <c r="AE79" s="20">
        <v>38422</v>
      </c>
      <c r="AF79" s="20">
        <v>36532</v>
      </c>
      <c r="AG79" s="21">
        <v>37781</v>
      </c>
      <c r="AH79" s="102">
        <f>SUM(V79:AG79)</f>
        <v>379853</v>
      </c>
    </row>
    <row r="80" spans="1:34">
      <c r="A80" s="281"/>
      <c r="B80" s="45" t="s">
        <v>133</v>
      </c>
      <c r="C80" s="73">
        <v>35</v>
      </c>
      <c r="D80" s="69" t="s">
        <v>116</v>
      </c>
      <c r="E80" s="74">
        <v>39</v>
      </c>
      <c r="F80" s="17" t="s">
        <v>110</v>
      </c>
      <c r="G80" s="20">
        <f>SUM(I80:T80)</f>
        <v>20479</v>
      </c>
      <c r="H80" s="21">
        <f>SUM(V80:AG80)</f>
        <v>733622</v>
      </c>
      <c r="I80" s="19">
        <v>796</v>
      </c>
      <c r="J80" s="20">
        <v>939</v>
      </c>
      <c r="K80" s="20">
        <v>773</v>
      </c>
      <c r="L80" s="20">
        <v>996</v>
      </c>
      <c r="M80" s="20">
        <v>1399</v>
      </c>
      <c r="N80" s="20">
        <v>1930</v>
      </c>
      <c r="O80" s="20">
        <v>2497</v>
      </c>
      <c r="P80" s="20">
        <v>2024</v>
      </c>
      <c r="Q80" s="20">
        <v>2497</v>
      </c>
      <c r="R80" s="20">
        <v>1605</v>
      </c>
      <c r="S80" s="20">
        <v>2414</v>
      </c>
      <c r="T80" s="21">
        <v>2609</v>
      </c>
      <c r="U80" s="40"/>
      <c r="V80" s="19">
        <v>50271</v>
      </c>
      <c r="W80" s="20">
        <v>50528</v>
      </c>
      <c r="X80" s="20">
        <v>50758</v>
      </c>
      <c r="Y80" s="20">
        <v>55620</v>
      </c>
      <c r="Z80" s="20">
        <v>58810</v>
      </c>
      <c r="AA80" s="20">
        <v>61762</v>
      </c>
      <c r="AB80" s="20">
        <v>66210</v>
      </c>
      <c r="AC80" s="20">
        <v>62841</v>
      </c>
      <c r="AD80" s="20">
        <v>70744</v>
      </c>
      <c r="AE80" s="20">
        <v>62392</v>
      </c>
      <c r="AF80" s="20">
        <v>70146</v>
      </c>
      <c r="AG80" s="21">
        <v>73540</v>
      </c>
      <c r="AH80" s="102">
        <f>SUM(V80:AG80)</f>
        <v>733622</v>
      </c>
    </row>
    <row r="81" spans="1:34">
      <c r="A81" s="246" t="s">
        <v>57</v>
      </c>
      <c r="B81" s="45" t="s">
        <v>50</v>
      </c>
      <c r="C81" s="73">
        <v>48</v>
      </c>
      <c r="D81" s="69" t="s">
        <v>116</v>
      </c>
      <c r="E81" s="74">
        <v>52</v>
      </c>
      <c r="F81" s="17" t="s">
        <v>110</v>
      </c>
      <c r="G81" s="20">
        <f>SUM(I81:T81)</f>
        <v>112547</v>
      </c>
      <c r="H81" s="21">
        <f>SUM(V81:AG81)</f>
        <v>2610006</v>
      </c>
      <c r="I81" s="19">
        <v>7918</v>
      </c>
      <c r="J81" s="20">
        <v>7991</v>
      </c>
      <c r="K81" s="20">
        <v>7723</v>
      </c>
      <c r="L81" s="20">
        <v>8048</v>
      </c>
      <c r="M81" s="20">
        <v>6446</v>
      </c>
      <c r="N81" s="20">
        <v>7252</v>
      </c>
      <c r="O81" s="20">
        <v>8598</v>
      </c>
      <c r="P81" s="20">
        <v>10418</v>
      </c>
      <c r="Q81" s="20">
        <v>12158</v>
      </c>
      <c r="R81" s="20">
        <v>12211</v>
      </c>
      <c r="S81" s="20">
        <v>11792</v>
      </c>
      <c r="T81" s="21">
        <v>11992</v>
      </c>
      <c r="U81" s="40"/>
      <c r="V81" s="19">
        <v>192859</v>
      </c>
      <c r="W81" s="20">
        <v>194000</v>
      </c>
      <c r="X81" s="20">
        <v>189813</v>
      </c>
      <c r="Y81" s="20">
        <v>204548</v>
      </c>
      <c r="Z81" s="20">
        <v>177602</v>
      </c>
      <c r="AA81" s="20">
        <v>191159</v>
      </c>
      <c r="AB81" s="20">
        <v>203481</v>
      </c>
      <c r="AC81" s="20">
        <v>231909</v>
      </c>
      <c r="AD81" s="20">
        <v>259088</v>
      </c>
      <c r="AE81" s="20">
        <v>259916</v>
      </c>
      <c r="AF81" s="20">
        <v>253371</v>
      </c>
      <c r="AG81" s="21">
        <v>252260</v>
      </c>
      <c r="AH81" s="102">
        <f>SUM(V81:AG81)</f>
        <v>2610006</v>
      </c>
    </row>
    <row r="82" spans="1:34">
      <c r="A82" s="38" t="s">
        <v>56</v>
      </c>
      <c r="B82" s="46">
        <f>COUNTA(B77:B81)</f>
        <v>5</v>
      </c>
      <c r="C82" s="75"/>
      <c r="D82" s="76"/>
      <c r="E82" s="77"/>
      <c r="F82" s="33"/>
      <c r="G82" s="34">
        <f>SUM(G77:G81)</f>
        <v>289006</v>
      </c>
      <c r="H82" s="34">
        <f>SUM(H77:H81)</f>
        <v>7341519</v>
      </c>
      <c r="I82" s="36"/>
      <c r="J82" s="34"/>
      <c r="K82" s="34"/>
      <c r="L82" s="34"/>
      <c r="M82" s="34"/>
      <c r="N82" s="34"/>
      <c r="O82" s="34"/>
      <c r="P82" s="34"/>
      <c r="Q82" s="34"/>
      <c r="R82" s="34"/>
      <c r="S82" s="34"/>
      <c r="T82" s="35"/>
      <c r="U82" s="40"/>
      <c r="V82" s="36"/>
      <c r="W82" s="34"/>
      <c r="X82" s="34"/>
      <c r="Y82" s="34"/>
      <c r="Z82" s="34"/>
      <c r="AA82" s="34"/>
      <c r="AB82" s="34"/>
      <c r="AC82" s="34"/>
      <c r="AD82" s="34"/>
      <c r="AE82" s="34"/>
      <c r="AF82" s="34"/>
      <c r="AG82" s="35"/>
    </row>
    <row r="83" spans="1:34">
      <c r="A83" s="40"/>
      <c r="B83" s="40"/>
      <c r="C83" s="40"/>
      <c r="D83" s="40"/>
      <c r="E83" s="40"/>
      <c r="F83" s="40"/>
      <c r="G83" s="40"/>
      <c r="H83" s="40"/>
      <c r="I83" s="40"/>
      <c r="J83" s="40"/>
      <c r="K83" s="40"/>
      <c r="L83" s="40"/>
      <c r="M83" s="40"/>
      <c r="N83" s="40"/>
      <c r="O83" s="40"/>
      <c r="P83" s="40"/>
      <c r="Q83" s="40"/>
      <c r="R83" s="40"/>
      <c r="S83" s="40"/>
      <c r="T83" s="40"/>
      <c r="U83" s="40"/>
      <c r="V83" s="40"/>
      <c r="W83" s="40"/>
      <c r="X83" s="40"/>
      <c r="Y83" s="40"/>
      <c r="Z83" s="40"/>
      <c r="AA83" s="40"/>
      <c r="AB83" s="40"/>
      <c r="AC83" s="40"/>
      <c r="AD83" s="40"/>
      <c r="AE83" s="40"/>
      <c r="AF83" s="40"/>
      <c r="AG83" s="40"/>
    </row>
    <row r="84" spans="1:34">
      <c r="A84" s="282"/>
      <c r="B84" s="283" t="s">
        <v>62</v>
      </c>
      <c r="C84" s="279"/>
      <c r="D84" s="279"/>
      <c r="E84" s="279"/>
      <c r="F84" s="279"/>
      <c r="G84" s="279"/>
      <c r="H84" s="284"/>
      <c r="I84" s="285" t="s">
        <v>84</v>
      </c>
      <c r="J84" s="276"/>
      <c r="K84" s="276"/>
      <c r="L84" s="276"/>
      <c r="M84" s="276"/>
      <c r="N84" s="276"/>
      <c r="O84" s="276"/>
      <c r="P84" s="276"/>
      <c r="Q84" s="276"/>
      <c r="R84" s="276"/>
      <c r="S84" s="276"/>
      <c r="T84" s="277"/>
      <c r="U84" s="6"/>
      <c r="V84" s="275" t="s">
        <v>160</v>
      </c>
      <c r="W84" s="276"/>
      <c r="X84" s="276"/>
      <c r="Y84" s="276"/>
      <c r="Z84" s="276"/>
      <c r="AA84" s="276"/>
      <c r="AB84" s="276"/>
      <c r="AC84" s="276"/>
      <c r="AD84" s="276"/>
      <c r="AE84" s="276"/>
      <c r="AF84" s="276"/>
      <c r="AG84" s="277"/>
    </row>
    <row r="85" spans="1:34">
      <c r="A85" s="282"/>
      <c r="B85" s="237" t="s">
        <v>61</v>
      </c>
      <c r="C85" s="278" t="s">
        <v>58</v>
      </c>
      <c r="D85" s="279"/>
      <c r="E85" s="275"/>
      <c r="F85" s="240" t="s">
        <v>104</v>
      </c>
      <c r="G85" s="238" t="s">
        <v>59</v>
      </c>
      <c r="H85" s="239" t="s">
        <v>60</v>
      </c>
      <c r="I85" s="8" t="s">
        <v>85</v>
      </c>
      <c r="J85" s="9" t="s">
        <v>86</v>
      </c>
      <c r="K85" s="9" t="s">
        <v>87</v>
      </c>
      <c r="L85" s="9" t="s">
        <v>88</v>
      </c>
      <c r="M85" s="9" t="s">
        <v>89</v>
      </c>
      <c r="N85" s="9" t="s">
        <v>90</v>
      </c>
      <c r="O85" s="9" t="s">
        <v>91</v>
      </c>
      <c r="P85" s="9" t="s">
        <v>92</v>
      </c>
      <c r="Q85" s="9" t="s">
        <v>93</v>
      </c>
      <c r="R85" s="9" t="s">
        <v>94</v>
      </c>
      <c r="S85" s="9" t="s">
        <v>95</v>
      </c>
      <c r="T85" s="10" t="s">
        <v>96</v>
      </c>
      <c r="U85" s="6"/>
      <c r="V85" s="11" t="s">
        <v>85</v>
      </c>
      <c r="W85" s="9" t="s">
        <v>86</v>
      </c>
      <c r="X85" s="9" t="s">
        <v>87</v>
      </c>
      <c r="Y85" s="9" t="s">
        <v>88</v>
      </c>
      <c r="Z85" s="9" t="s">
        <v>89</v>
      </c>
      <c r="AA85" s="9" t="s">
        <v>90</v>
      </c>
      <c r="AB85" s="9" t="s">
        <v>91</v>
      </c>
      <c r="AC85" s="9" t="s">
        <v>92</v>
      </c>
      <c r="AD85" s="9" t="s">
        <v>93</v>
      </c>
      <c r="AE85" s="9" t="s">
        <v>94</v>
      </c>
      <c r="AF85" s="9" t="s">
        <v>95</v>
      </c>
      <c r="AG85" s="10" t="s">
        <v>96</v>
      </c>
    </row>
    <row r="86" spans="1:34">
      <c r="A86" s="289" t="s">
        <v>2</v>
      </c>
      <c r="B86" s="44" t="s">
        <v>103</v>
      </c>
      <c r="C86" s="71">
        <v>65</v>
      </c>
      <c r="D86" s="68" t="s">
        <v>116</v>
      </c>
      <c r="E86" s="72">
        <v>122</v>
      </c>
      <c r="F86" s="12" t="s">
        <v>120</v>
      </c>
      <c r="G86" s="20">
        <f t="shared" ref="G86:G94" si="5">SUM(I86:T86)</f>
        <v>265724</v>
      </c>
      <c r="H86" s="21">
        <f t="shared" ref="H86:H94" si="6">SUM(V86:AG86)</f>
        <v>6085253</v>
      </c>
      <c r="I86" s="13">
        <v>20041</v>
      </c>
      <c r="J86" s="14">
        <v>16872</v>
      </c>
      <c r="K86" s="14">
        <v>16689</v>
      </c>
      <c r="L86" s="14">
        <v>23143</v>
      </c>
      <c r="M86" s="14">
        <v>28388</v>
      </c>
      <c r="N86" s="14">
        <v>22205</v>
      </c>
      <c r="O86" s="14">
        <v>18455</v>
      </c>
      <c r="P86" s="14">
        <v>21435</v>
      </c>
      <c r="Q86" s="14">
        <v>20741</v>
      </c>
      <c r="R86" s="14">
        <v>25108</v>
      </c>
      <c r="S86" s="14">
        <v>26899</v>
      </c>
      <c r="T86" s="15">
        <v>25748</v>
      </c>
      <c r="U86" s="40"/>
      <c r="V86" s="13">
        <v>466932</v>
      </c>
      <c r="W86" s="14">
        <v>417432</v>
      </c>
      <c r="X86" s="14">
        <v>414573</v>
      </c>
      <c r="Y86" s="14">
        <v>543156</v>
      </c>
      <c r="Z86" s="14">
        <v>631759</v>
      </c>
      <c r="AA86" s="14">
        <v>525967</v>
      </c>
      <c r="AB86" s="14">
        <v>440746</v>
      </c>
      <c r="AC86" s="14">
        <v>487294</v>
      </c>
      <c r="AD86" s="14">
        <v>476454</v>
      </c>
      <c r="AE86" s="14">
        <v>550048</v>
      </c>
      <c r="AF86" s="14">
        <v>576229</v>
      </c>
      <c r="AG86" s="15">
        <v>554663</v>
      </c>
      <c r="AH86" s="102">
        <f>SUM(V86:AG86)</f>
        <v>6085253</v>
      </c>
    </row>
    <row r="87" spans="1:34">
      <c r="A87" s="281"/>
      <c r="B87" s="45" t="s">
        <v>131</v>
      </c>
      <c r="C87" s="73">
        <v>10</v>
      </c>
      <c r="D87" s="69" t="s">
        <v>116</v>
      </c>
      <c r="E87" s="74">
        <v>27</v>
      </c>
      <c r="F87" s="17" t="s">
        <v>119</v>
      </c>
      <c r="G87" s="20">
        <f t="shared" si="5"/>
        <v>44251</v>
      </c>
      <c r="H87" s="21">
        <f t="shared" si="6"/>
        <v>1200591</v>
      </c>
      <c r="I87" s="19">
        <v>3445</v>
      </c>
      <c r="J87" s="20">
        <v>2820</v>
      </c>
      <c r="K87" s="20">
        <v>2666</v>
      </c>
      <c r="L87" s="20">
        <v>2895</v>
      </c>
      <c r="M87" s="20">
        <v>2844</v>
      </c>
      <c r="N87" s="20">
        <v>2261</v>
      </c>
      <c r="O87" s="20">
        <v>3179</v>
      </c>
      <c r="P87" s="20">
        <v>3230</v>
      </c>
      <c r="Q87" s="20">
        <v>4956</v>
      </c>
      <c r="R87" s="20">
        <v>5896</v>
      </c>
      <c r="S87" s="20">
        <v>5209</v>
      </c>
      <c r="T87" s="21">
        <v>4850</v>
      </c>
      <c r="U87" s="40"/>
      <c r="V87" s="19">
        <v>96166</v>
      </c>
      <c r="W87" s="20">
        <v>86403</v>
      </c>
      <c r="X87" s="20">
        <v>83998</v>
      </c>
      <c r="Y87" s="20">
        <v>91049</v>
      </c>
      <c r="Z87" s="20">
        <v>90191</v>
      </c>
      <c r="AA87" s="20">
        <v>80385</v>
      </c>
      <c r="AB87" s="20">
        <v>92011</v>
      </c>
      <c r="AC87" s="20">
        <v>92808</v>
      </c>
      <c r="AD87" s="20">
        <v>119768</v>
      </c>
      <c r="AE87" s="20">
        <v>134451</v>
      </c>
      <c r="AF87" s="20">
        <v>123720</v>
      </c>
      <c r="AG87" s="21">
        <v>109641</v>
      </c>
      <c r="AH87" s="102">
        <f>SUM(V87:AG87)</f>
        <v>1200591</v>
      </c>
    </row>
    <row r="88" spans="1:34">
      <c r="A88" s="281"/>
      <c r="B88" s="45" t="s">
        <v>100</v>
      </c>
      <c r="C88" s="73">
        <v>96</v>
      </c>
      <c r="D88" s="69" t="s">
        <v>116</v>
      </c>
      <c r="E88" s="74">
        <v>131</v>
      </c>
      <c r="F88" s="17" t="s">
        <v>118</v>
      </c>
      <c r="G88" s="20">
        <f t="shared" si="5"/>
        <v>217466</v>
      </c>
      <c r="H88" s="21">
        <f t="shared" si="6"/>
        <v>4967213</v>
      </c>
      <c r="I88" s="19">
        <v>16658</v>
      </c>
      <c r="J88" s="20">
        <v>19772</v>
      </c>
      <c r="K88" s="20">
        <v>20056</v>
      </c>
      <c r="L88" s="20">
        <v>18700</v>
      </c>
      <c r="M88" s="20">
        <v>15213</v>
      </c>
      <c r="N88" s="20">
        <v>18541</v>
      </c>
      <c r="O88" s="20">
        <v>19809</v>
      </c>
      <c r="P88" s="20">
        <v>19732</v>
      </c>
      <c r="Q88" s="20">
        <v>17091</v>
      </c>
      <c r="R88" s="20">
        <v>15928</v>
      </c>
      <c r="S88" s="20">
        <v>16181</v>
      </c>
      <c r="T88" s="21">
        <v>19785</v>
      </c>
      <c r="U88" s="40"/>
      <c r="V88" s="19">
        <v>384019</v>
      </c>
      <c r="W88" s="20">
        <v>431477</v>
      </c>
      <c r="X88" s="20">
        <v>435805</v>
      </c>
      <c r="Y88" s="20">
        <v>436458</v>
      </c>
      <c r="Z88" s="20">
        <v>379340</v>
      </c>
      <c r="AA88" s="20">
        <v>433853</v>
      </c>
      <c r="AB88" s="20">
        <v>432041</v>
      </c>
      <c r="AC88" s="20">
        <v>430867</v>
      </c>
      <c r="AD88" s="20">
        <v>390618</v>
      </c>
      <c r="AE88" s="20">
        <v>372894</v>
      </c>
      <c r="AF88" s="20">
        <v>392458</v>
      </c>
      <c r="AG88" s="21">
        <v>447383</v>
      </c>
      <c r="AH88" s="102">
        <f>SUM(V88:AG88)</f>
        <v>4967213</v>
      </c>
    </row>
    <row r="89" spans="1:34">
      <c r="A89" s="38" t="s">
        <v>55</v>
      </c>
      <c r="B89" s="46">
        <f>COUNTA(B86:B88)</f>
        <v>3</v>
      </c>
      <c r="C89" s="75"/>
      <c r="D89" s="76"/>
      <c r="E89" s="77"/>
      <c r="F89" s="24"/>
      <c r="G89" s="34">
        <f>SUM(G86:G88)</f>
        <v>527441</v>
      </c>
      <c r="H89" s="34">
        <f>SUM(H86:H88)</f>
        <v>12253057</v>
      </c>
      <c r="I89" s="36"/>
      <c r="J89" s="34"/>
      <c r="K89" s="34"/>
      <c r="L89" s="34"/>
      <c r="M89" s="34"/>
      <c r="N89" s="34"/>
      <c r="O89" s="34"/>
      <c r="P89" s="34"/>
      <c r="Q89" s="34"/>
      <c r="R89" s="34"/>
      <c r="S89" s="34"/>
      <c r="T89" s="35"/>
      <c r="U89" s="40"/>
      <c r="V89" s="36"/>
      <c r="W89" s="34"/>
      <c r="X89" s="34"/>
      <c r="Y89" s="34"/>
      <c r="Z89" s="34"/>
      <c r="AA89" s="34"/>
      <c r="AB89" s="34"/>
      <c r="AC89" s="34"/>
      <c r="AD89" s="34"/>
      <c r="AE89" s="34"/>
      <c r="AF89" s="34"/>
      <c r="AG89" s="35"/>
      <c r="AH89" s="102"/>
    </row>
    <row r="90" spans="1:34">
      <c r="A90" s="274" t="s">
        <v>83</v>
      </c>
      <c r="B90" s="47" t="s">
        <v>51</v>
      </c>
      <c r="C90" s="78">
        <v>35</v>
      </c>
      <c r="D90" s="70" t="s">
        <v>116</v>
      </c>
      <c r="E90" s="79">
        <v>60</v>
      </c>
      <c r="F90" s="49" t="s">
        <v>119</v>
      </c>
      <c r="G90" s="20">
        <f t="shared" si="5"/>
        <v>119730</v>
      </c>
      <c r="H90" s="21">
        <f t="shared" si="6"/>
        <v>3081536</v>
      </c>
      <c r="I90" s="29">
        <v>5752</v>
      </c>
      <c r="J90" s="27">
        <v>5553</v>
      </c>
      <c r="K90" s="27">
        <v>7135</v>
      </c>
      <c r="L90" s="27">
        <v>10620</v>
      </c>
      <c r="M90" s="27">
        <v>9239</v>
      </c>
      <c r="N90" s="27">
        <v>7194</v>
      </c>
      <c r="O90" s="27">
        <v>7008</v>
      </c>
      <c r="P90" s="27">
        <v>9638</v>
      </c>
      <c r="Q90" s="27">
        <v>15206</v>
      </c>
      <c r="R90" s="27">
        <v>16582</v>
      </c>
      <c r="S90" s="27">
        <v>15073</v>
      </c>
      <c r="T90" s="28">
        <v>10730</v>
      </c>
      <c r="U90" s="40"/>
      <c r="V90" s="207">
        <v>188675</v>
      </c>
      <c r="W90" s="208">
        <v>185567</v>
      </c>
      <c r="X90" s="208">
        <v>210278</v>
      </c>
      <c r="Y90" s="208">
        <v>277457</v>
      </c>
      <c r="Z90" s="208">
        <v>254229</v>
      </c>
      <c r="AA90" s="208">
        <v>219832</v>
      </c>
      <c r="AB90" s="208">
        <v>208294</v>
      </c>
      <c r="AC90" s="208">
        <v>249375</v>
      </c>
      <c r="AD90" s="208">
        <v>336347</v>
      </c>
      <c r="AE90" s="208">
        <v>356428</v>
      </c>
      <c r="AF90" s="208">
        <v>331446</v>
      </c>
      <c r="AG90" s="209">
        <v>263608</v>
      </c>
      <c r="AH90" s="102">
        <f t="shared" ref="AH90:AH95" si="7">SUM(V90:AG90)</f>
        <v>3081536</v>
      </c>
    </row>
    <row r="91" spans="1:34">
      <c r="A91" s="281"/>
      <c r="B91" s="45" t="s">
        <v>107</v>
      </c>
      <c r="C91" s="73">
        <v>39</v>
      </c>
      <c r="D91" s="69" t="s">
        <v>116</v>
      </c>
      <c r="E91" s="74">
        <v>43</v>
      </c>
      <c r="F91" s="17" t="s">
        <v>119</v>
      </c>
      <c r="G91" s="20">
        <f t="shared" si="5"/>
        <v>71968</v>
      </c>
      <c r="H91" s="21">
        <f t="shared" si="6"/>
        <v>1860163</v>
      </c>
      <c r="I91" s="19">
        <v>4761</v>
      </c>
      <c r="J91" s="20">
        <v>3320</v>
      </c>
      <c r="K91" s="20">
        <v>4019</v>
      </c>
      <c r="L91" s="20">
        <v>6627</v>
      </c>
      <c r="M91" s="20">
        <v>4861</v>
      </c>
      <c r="N91" s="20">
        <v>4187</v>
      </c>
      <c r="O91" s="20">
        <v>4012</v>
      </c>
      <c r="P91" s="20">
        <v>7687</v>
      </c>
      <c r="Q91" s="20">
        <v>8785</v>
      </c>
      <c r="R91" s="20">
        <v>8798</v>
      </c>
      <c r="S91" s="20">
        <v>7851</v>
      </c>
      <c r="T91" s="21">
        <v>7060</v>
      </c>
      <c r="U91" s="40"/>
      <c r="V91" s="210">
        <v>136488</v>
      </c>
      <c r="W91" s="174">
        <v>113979</v>
      </c>
      <c r="X91" s="174">
        <v>124898</v>
      </c>
      <c r="Y91" s="174">
        <v>173587</v>
      </c>
      <c r="Z91" s="174">
        <v>143883</v>
      </c>
      <c r="AA91" s="174">
        <v>132546</v>
      </c>
      <c r="AB91" s="174">
        <v>124788</v>
      </c>
      <c r="AC91" s="174">
        <v>176544</v>
      </c>
      <c r="AD91" s="174">
        <v>193695</v>
      </c>
      <c r="AE91" s="174">
        <v>193898</v>
      </c>
      <c r="AF91" s="174">
        <v>179106</v>
      </c>
      <c r="AG91" s="175">
        <v>166751</v>
      </c>
      <c r="AH91" s="102">
        <f t="shared" si="7"/>
        <v>1860163</v>
      </c>
    </row>
    <row r="92" spans="1:34">
      <c r="A92" s="281"/>
      <c r="B92" s="45" t="s">
        <v>108</v>
      </c>
      <c r="C92" s="73">
        <v>66</v>
      </c>
      <c r="D92" s="69" t="s">
        <v>116</v>
      </c>
      <c r="E92" s="74">
        <v>77</v>
      </c>
      <c r="F92" s="17" t="s">
        <v>119</v>
      </c>
      <c r="G92" s="20">
        <f t="shared" si="5"/>
        <v>225302</v>
      </c>
      <c r="H92" s="21">
        <f t="shared" si="6"/>
        <v>5007601</v>
      </c>
      <c r="I92" s="19">
        <v>14087</v>
      </c>
      <c r="J92" s="20">
        <v>12995</v>
      </c>
      <c r="K92" s="20">
        <v>14807</v>
      </c>
      <c r="L92" s="20">
        <v>18784</v>
      </c>
      <c r="M92" s="20">
        <v>17182</v>
      </c>
      <c r="N92" s="20">
        <v>14876</v>
      </c>
      <c r="O92" s="20">
        <v>14063</v>
      </c>
      <c r="P92" s="20">
        <v>18556</v>
      </c>
      <c r="Q92" s="20">
        <v>25884</v>
      </c>
      <c r="R92" s="20">
        <v>31362</v>
      </c>
      <c r="S92" s="20">
        <v>24061</v>
      </c>
      <c r="T92" s="21">
        <v>18645</v>
      </c>
      <c r="U92" s="40"/>
      <c r="V92" s="210">
        <v>337222</v>
      </c>
      <c r="W92" s="174">
        <v>320165</v>
      </c>
      <c r="X92" s="174">
        <v>348468</v>
      </c>
      <c r="Y92" s="174">
        <v>433130</v>
      </c>
      <c r="Z92" s="174">
        <v>406184</v>
      </c>
      <c r="AA92" s="174">
        <v>367397</v>
      </c>
      <c r="AB92" s="174">
        <v>336847</v>
      </c>
      <c r="AC92" s="174">
        <v>407028</v>
      </c>
      <c r="AD92" s="174">
        <v>521491</v>
      </c>
      <c r="AE92" s="174">
        <v>614117</v>
      </c>
      <c r="AF92" s="174">
        <v>500075</v>
      </c>
      <c r="AG92" s="175">
        <v>415477</v>
      </c>
      <c r="AH92" s="102">
        <f t="shared" si="7"/>
        <v>5007601</v>
      </c>
    </row>
    <row r="93" spans="1:34">
      <c r="A93" s="272" t="s">
        <v>57</v>
      </c>
      <c r="B93" s="45" t="s">
        <v>52</v>
      </c>
      <c r="C93" s="73">
        <v>36</v>
      </c>
      <c r="D93" s="69" t="s">
        <v>116</v>
      </c>
      <c r="E93" s="74">
        <v>117</v>
      </c>
      <c r="F93" s="17" t="s">
        <v>119</v>
      </c>
      <c r="G93" s="20">
        <f t="shared" si="5"/>
        <v>231906</v>
      </c>
      <c r="H93" s="21">
        <f t="shared" si="6"/>
        <v>5638265</v>
      </c>
      <c r="I93" s="19">
        <v>15140</v>
      </c>
      <c r="J93" s="20">
        <v>12856</v>
      </c>
      <c r="K93" s="20">
        <v>11790</v>
      </c>
      <c r="L93" s="20">
        <v>12521</v>
      </c>
      <c r="M93" s="20">
        <v>9731</v>
      </c>
      <c r="N93" s="20">
        <v>11681</v>
      </c>
      <c r="O93" s="20">
        <v>14021</v>
      </c>
      <c r="P93" s="20">
        <v>20973</v>
      </c>
      <c r="Q93" s="20">
        <v>32667</v>
      </c>
      <c r="R93" s="20">
        <v>32744</v>
      </c>
      <c r="S93" s="20">
        <v>31397</v>
      </c>
      <c r="T93" s="21">
        <v>26385</v>
      </c>
      <c r="U93" s="40"/>
      <c r="V93" s="210">
        <v>407320</v>
      </c>
      <c r="W93" s="174">
        <v>371644</v>
      </c>
      <c r="X93" s="174">
        <v>354993</v>
      </c>
      <c r="Y93" s="174">
        <v>381437</v>
      </c>
      <c r="Z93" s="174">
        <v>334509</v>
      </c>
      <c r="AA93" s="174">
        <v>367308</v>
      </c>
      <c r="AB93" s="174">
        <v>389841</v>
      </c>
      <c r="AC93" s="174">
        <v>498432</v>
      </c>
      <c r="AD93" s="174">
        <v>665562</v>
      </c>
      <c r="AE93" s="174">
        <v>662529</v>
      </c>
      <c r="AF93" s="174">
        <v>641489</v>
      </c>
      <c r="AG93" s="175">
        <v>563201</v>
      </c>
      <c r="AH93" s="102">
        <f t="shared" si="7"/>
        <v>5638265</v>
      </c>
    </row>
    <row r="94" spans="1:34">
      <c r="A94" s="273"/>
      <c r="B94" s="45" t="s">
        <v>53</v>
      </c>
      <c r="C94" s="73">
        <v>25</v>
      </c>
      <c r="D94" s="69" t="s">
        <v>116</v>
      </c>
      <c r="E94" s="74">
        <v>46</v>
      </c>
      <c r="F94" s="17" t="s">
        <v>119</v>
      </c>
      <c r="G94" s="20">
        <f t="shared" si="5"/>
        <v>99461</v>
      </c>
      <c r="H94" s="21">
        <f t="shared" si="6"/>
        <v>2494130</v>
      </c>
      <c r="I94" s="19">
        <v>7167</v>
      </c>
      <c r="J94" s="20">
        <v>6284</v>
      </c>
      <c r="K94" s="20">
        <v>6200</v>
      </c>
      <c r="L94" s="20">
        <v>7099</v>
      </c>
      <c r="M94" s="20">
        <v>5922</v>
      </c>
      <c r="N94" s="20">
        <v>6023</v>
      </c>
      <c r="O94" s="20">
        <v>6730</v>
      </c>
      <c r="P94" s="20">
        <v>8168</v>
      </c>
      <c r="Q94" s="20">
        <v>10797</v>
      </c>
      <c r="R94" s="20">
        <v>12892</v>
      </c>
      <c r="S94" s="20">
        <v>11696</v>
      </c>
      <c r="T94" s="21">
        <v>10483</v>
      </c>
      <c r="U94" s="40"/>
      <c r="V94" s="210">
        <v>193835</v>
      </c>
      <c r="W94" s="174">
        <v>180043</v>
      </c>
      <c r="X94" s="174">
        <v>178731</v>
      </c>
      <c r="Y94" s="174">
        <v>195645</v>
      </c>
      <c r="Z94" s="174">
        <v>175847</v>
      </c>
      <c r="AA94" s="174">
        <v>177546</v>
      </c>
      <c r="AB94" s="174">
        <v>181362</v>
      </c>
      <c r="AC94" s="174">
        <v>203824</v>
      </c>
      <c r="AD94" s="174">
        <v>244889</v>
      </c>
      <c r="AE94" s="174">
        <v>277612</v>
      </c>
      <c r="AF94" s="174">
        <v>258931</v>
      </c>
      <c r="AG94" s="175">
        <v>225865</v>
      </c>
      <c r="AH94" s="102">
        <f t="shared" si="7"/>
        <v>2494130</v>
      </c>
    </row>
    <row r="95" spans="1:34">
      <c r="A95" s="274"/>
      <c r="B95" s="117" t="s">
        <v>138</v>
      </c>
      <c r="C95" s="106">
        <v>55</v>
      </c>
      <c r="D95" s="107" t="s">
        <v>117</v>
      </c>
      <c r="E95" s="108">
        <v>56</v>
      </c>
      <c r="F95" s="160" t="s">
        <v>119</v>
      </c>
      <c r="G95" s="103">
        <f>SUM(I95:T95)</f>
        <v>62828</v>
      </c>
      <c r="H95" s="248"/>
      <c r="I95" s="105">
        <v>5869</v>
      </c>
      <c r="J95" s="103">
        <v>5560</v>
      </c>
      <c r="K95" s="103">
        <v>4305</v>
      </c>
      <c r="L95" s="103">
        <v>4673</v>
      </c>
      <c r="M95" s="103">
        <v>4920</v>
      </c>
      <c r="N95" s="103">
        <v>4175</v>
      </c>
      <c r="O95" s="103">
        <v>4134</v>
      </c>
      <c r="P95" s="103">
        <v>5674</v>
      </c>
      <c r="Q95" s="103">
        <v>5198</v>
      </c>
      <c r="R95" s="103">
        <v>6827</v>
      </c>
      <c r="S95" s="103">
        <v>6521</v>
      </c>
      <c r="T95" s="104">
        <v>4972</v>
      </c>
      <c r="U95" s="40"/>
      <c r="V95" s="105">
        <v>180743</v>
      </c>
      <c r="W95" s="103">
        <v>177825</v>
      </c>
      <c r="X95" s="103">
        <v>155927</v>
      </c>
      <c r="Y95" s="103">
        <v>164358</v>
      </c>
      <c r="Z95" s="103">
        <v>173472</v>
      </c>
      <c r="AA95" s="103">
        <v>159899</v>
      </c>
      <c r="AB95" s="103">
        <v>158512</v>
      </c>
      <c r="AC95" s="103">
        <v>184473</v>
      </c>
      <c r="AD95" s="103">
        <v>175012</v>
      </c>
      <c r="AE95" s="103">
        <v>206984</v>
      </c>
      <c r="AF95" s="103">
        <v>202449</v>
      </c>
      <c r="AG95" s="104">
        <v>144145</v>
      </c>
      <c r="AH95" s="102">
        <f t="shared" si="7"/>
        <v>2083799</v>
      </c>
    </row>
    <row r="96" spans="1:34">
      <c r="A96" s="38" t="s">
        <v>56</v>
      </c>
      <c r="B96" s="46">
        <f>COUNTA(B90:B95)</f>
        <v>6</v>
      </c>
      <c r="C96" s="75"/>
      <c r="D96" s="76"/>
      <c r="E96" s="77"/>
      <c r="F96" s="33"/>
      <c r="G96" s="34">
        <f>SUM(G90:G95)</f>
        <v>811195</v>
      </c>
      <c r="H96" s="34">
        <f>SUM(H90:H95)</f>
        <v>18081695</v>
      </c>
      <c r="I96" s="36"/>
      <c r="J96" s="34"/>
      <c r="K96" s="34"/>
      <c r="L96" s="34"/>
      <c r="M96" s="34"/>
      <c r="N96" s="34"/>
      <c r="O96" s="34"/>
      <c r="P96" s="34"/>
      <c r="Q96" s="34"/>
      <c r="R96" s="34"/>
      <c r="S96" s="34"/>
      <c r="T96" s="35"/>
      <c r="U96" s="40"/>
      <c r="V96" s="36"/>
      <c r="W96" s="34"/>
      <c r="X96" s="34"/>
      <c r="Y96" s="34"/>
      <c r="Z96" s="34"/>
      <c r="AA96" s="34"/>
      <c r="AB96" s="34"/>
      <c r="AC96" s="34"/>
      <c r="AD96" s="34"/>
      <c r="AE96" s="34"/>
      <c r="AF96" s="34"/>
      <c r="AG96" s="35"/>
    </row>
    <row r="97" spans="1:34">
      <c r="A97" s="40"/>
      <c r="B97" s="40"/>
      <c r="C97" s="40"/>
      <c r="D97" s="40"/>
      <c r="E97" s="40"/>
      <c r="F97" s="40"/>
      <c r="G97" s="66" t="s">
        <v>112</v>
      </c>
      <c r="H97" s="66" t="s">
        <v>115</v>
      </c>
      <c r="I97" s="40"/>
      <c r="J97" s="40"/>
      <c r="K97" s="40"/>
      <c r="L97" s="40"/>
      <c r="M97" s="40"/>
      <c r="N97" s="40"/>
      <c r="O97" s="40"/>
      <c r="P97" s="40"/>
      <c r="Q97" s="40"/>
      <c r="R97" s="40"/>
      <c r="S97" s="40"/>
      <c r="T97" s="40"/>
      <c r="U97" s="40"/>
      <c r="V97" s="40"/>
      <c r="W97" s="40"/>
      <c r="X97" s="40"/>
      <c r="Y97" s="40"/>
      <c r="Z97" s="40"/>
      <c r="AA97" s="40"/>
      <c r="AB97" s="40"/>
      <c r="AC97" s="40"/>
      <c r="AD97" s="40"/>
      <c r="AE97" s="40"/>
      <c r="AF97" s="40"/>
      <c r="AG97" s="40"/>
      <c r="AH97" s="167">
        <f>SUM(AH5:AI95)</f>
        <v>261008912</v>
      </c>
    </row>
    <row r="98" spans="1:34">
      <c r="A98" s="245" t="s">
        <v>113</v>
      </c>
      <c r="B98" s="52">
        <f>B16+B19+B69+B76+B82+B89+B96</f>
        <v>70</v>
      </c>
      <c r="C98" s="53" t="s">
        <v>114</v>
      </c>
      <c r="D98" s="67"/>
      <c r="G98" s="51">
        <f>G16+G19+G69+G76+G82+G89+G96</f>
        <v>10385972</v>
      </c>
      <c r="H98" s="51">
        <f>H16+H19+H69+H76+H82+H89+H96</f>
        <v>242617250</v>
      </c>
      <c r="J98" s="181"/>
      <c r="K98" s="7" t="s">
        <v>155</v>
      </c>
    </row>
    <row r="99" spans="1:34">
      <c r="A99" s="89"/>
      <c r="B99" s="90"/>
      <c r="C99" s="67"/>
      <c r="D99" s="67"/>
      <c r="G99" s="91"/>
      <c r="H99" s="91"/>
      <c r="J99" s="236"/>
      <c r="K99" s="7" t="s">
        <v>162</v>
      </c>
    </row>
    <row r="100" spans="1:34">
      <c r="A100" s="89"/>
      <c r="B100" s="90"/>
      <c r="C100" s="67"/>
      <c r="D100" s="67"/>
      <c r="G100" s="91"/>
      <c r="H100" s="91"/>
      <c r="J100" s="198"/>
      <c r="K100" s="7" t="s">
        <v>156</v>
      </c>
    </row>
    <row r="101" spans="1:34">
      <c r="J101" s="7" t="s">
        <v>163</v>
      </c>
    </row>
  </sheetData>
  <mergeCells count="27">
    <mergeCell ref="I3:T3"/>
    <mergeCell ref="V3:AG3"/>
    <mergeCell ref="C4:E4"/>
    <mergeCell ref="A17:A18"/>
    <mergeCell ref="A20:A52"/>
    <mergeCell ref="A5:A11"/>
    <mergeCell ref="C5:E5"/>
    <mergeCell ref="C6:E6"/>
    <mergeCell ref="C11:E11"/>
    <mergeCell ref="A3:A4"/>
    <mergeCell ref="B3:H3"/>
    <mergeCell ref="A54:A68"/>
    <mergeCell ref="A71:A72"/>
    <mergeCell ref="B71:H71"/>
    <mergeCell ref="A86:A88"/>
    <mergeCell ref="A90:A92"/>
    <mergeCell ref="A93:A95"/>
    <mergeCell ref="V71:AG71"/>
    <mergeCell ref="C72:E72"/>
    <mergeCell ref="A73:A75"/>
    <mergeCell ref="A77:A80"/>
    <mergeCell ref="A84:A85"/>
    <mergeCell ref="B84:H84"/>
    <mergeCell ref="I84:T84"/>
    <mergeCell ref="V84:AG84"/>
    <mergeCell ref="C85:E85"/>
    <mergeCell ref="I71:T71"/>
  </mergeCells>
  <phoneticPr fontId="1"/>
  <pageMargins left="0.43307086614173229" right="0.23622047244094491" top="0.55118110236220474" bottom="0.55118110236220474" header="0.31496062992125984" footer="0.31496062992125984"/>
  <pageSetup paperSize="9" scale="58" orientation="landscape" r:id="rId1"/>
  <rowBreaks count="1" manualBreakCount="1">
    <brk id="70" max="16383" man="1"/>
  </row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0F60EA-5B15-46DF-B28C-C7B6E85CBDED}">
  <sheetPr>
    <pageSetUpPr fitToPage="1"/>
  </sheetPr>
  <dimension ref="A2:AC96"/>
  <sheetViews>
    <sheetView view="pageBreakPreview" zoomScale="120" zoomScaleNormal="100" zoomScaleSheetLayoutView="120" workbookViewId="0">
      <selection activeCell="D97" sqref="D97"/>
    </sheetView>
  </sheetViews>
  <sheetFormatPr defaultRowHeight="13.5"/>
  <cols>
    <col min="1" max="1" width="9" style="7"/>
    <col min="2" max="2" width="22.625" style="7" customWidth="1"/>
    <col min="3" max="3" width="12.625" style="7" customWidth="1"/>
    <col min="4" max="15" width="5.375" style="7" customWidth="1"/>
    <col min="16" max="27" width="6.625" style="7" customWidth="1"/>
    <col min="28" max="29" width="8" style="7" bestFit="1" customWidth="1"/>
    <col min="30" max="16384" width="9" style="7"/>
  </cols>
  <sheetData>
    <row r="2" spans="1:29">
      <c r="A2" t="s">
        <v>152</v>
      </c>
      <c r="AA2" s="302" t="s">
        <v>112</v>
      </c>
      <c r="AB2" s="302"/>
      <c r="AC2" s="147"/>
    </row>
    <row r="3" spans="1:29">
      <c r="A3" s="282" t="s">
        <v>153</v>
      </c>
      <c r="B3" s="303" t="s">
        <v>61</v>
      </c>
      <c r="C3" s="305" t="s">
        <v>104</v>
      </c>
      <c r="D3" s="283" t="s">
        <v>149</v>
      </c>
      <c r="E3" s="279"/>
      <c r="F3" s="279"/>
      <c r="G3" s="279"/>
      <c r="H3" s="279"/>
      <c r="I3" s="279"/>
      <c r="J3" s="279"/>
      <c r="K3" s="279"/>
      <c r="L3" s="279"/>
      <c r="M3" s="279"/>
      <c r="N3" s="279"/>
      <c r="O3" s="284"/>
      <c r="P3" s="283" t="s">
        <v>148</v>
      </c>
      <c r="Q3" s="279"/>
      <c r="R3" s="279"/>
      <c r="S3" s="279"/>
      <c r="T3" s="279"/>
      <c r="U3" s="279"/>
      <c r="V3" s="279"/>
      <c r="W3" s="279"/>
      <c r="X3" s="279"/>
      <c r="Y3" s="279"/>
      <c r="Z3" s="279"/>
      <c r="AA3" s="279"/>
      <c r="AB3" s="284"/>
      <c r="AC3" s="148"/>
    </row>
    <row r="4" spans="1:29">
      <c r="A4" s="282"/>
      <c r="B4" s="304"/>
      <c r="C4" s="306"/>
      <c r="D4" s="121" t="s">
        <v>85</v>
      </c>
      <c r="E4" s="80" t="s">
        <v>86</v>
      </c>
      <c r="F4" s="80" t="s">
        <v>87</v>
      </c>
      <c r="G4" s="80" t="s">
        <v>142</v>
      </c>
      <c r="H4" s="80" t="s">
        <v>143</v>
      </c>
      <c r="I4" s="80" t="s">
        <v>144</v>
      </c>
      <c r="J4" s="80" t="s">
        <v>145</v>
      </c>
      <c r="K4" s="80" t="s">
        <v>146</v>
      </c>
      <c r="L4" s="80" t="s">
        <v>147</v>
      </c>
      <c r="M4" s="80" t="s">
        <v>139</v>
      </c>
      <c r="N4" s="80" t="s">
        <v>140</v>
      </c>
      <c r="O4" s="122" t="s">
        <v>141</v>
      </c>
      <c r="P4" s="11" t="s">
        <v>85</v>
      </c>
      <c r="Q4" s="9" t="s">
        <v>86</v>
      </c>
      <c r="R4" s="9" t="s">
        <v>87</v>
      </c>
      <c r="S4" s="9" t="s">
        <v>88</v>
      </c>
      <c r="T4" s="9" t="s">
        <v>89</v>
      </c>
      <c r="U4" s="9" t="s">
        <v>90</v>
      </c>
      <c r="V4" s="9" t="s">
        <v>91</v>
      </c>
      <c r="W4" s="9" t="s">
        <v>92</v>
      </c>
      <c r="X4" s="9" t="s">
        <v>93</v>
      </c>
      <c r="Y4" s="9" t="s">
        <v>94</v>
      </c>
      <c r="Z4" s="9" t="s">
        <v>95</v>
      </c>
      <c r="AA4" s="10" t="s">
        <v>96</v>
      </c>
      <c r="AB4" s="203" t="s">
        <v>129</v>
      </c>
      <c r="AC4" s="148"/>
    </row>
    <row r="5" spans="1:29">
      <c r="A5" s="290" t="s">
        <v>97</v>
      </c>
      <c r="B5" s="182" t="s">
        <v>98</v>
      </c>
      <c r="C5" s="192" t="s">
        <v>105</v>
      </c>
      <c r="D5" s="193">
        <v>2000</v>
      </c>
      <c r="E5" s="194">
        <v>2000</v>
      </c>
      <c r="F5" s="194">
        <v>1900</v>
      </c>
      <c r="G5" s="194">
        <v>1900</v>
      </c>
      <c r="H5" s="194">
        <v>1900</v>
      </c>
      <c r="I5" s="194">
        <v>1900</v>
      </c>
      <c r="J5" s="194">
        <v>1900</v>
      </c>
      <c r="K5" s="194">
        <v>1900</v>
      </c>
      <c r="L5" s="194">
        <v>1900</v>
      </c>
      <c r="M5" s="194">
        <v>1900</v>
      </c>
      <c r="N5" s="194">
        <v>1900</v>
      </c>
      <c r="O5" s="195">
        <v>1900</v>
      </c>
      <c r="P5" s="196">
        <v>23398</v>
      </c>
      <c r="Q5" s="187">
        <v>18774</v>
      </c>
      <c r="R5" s="187">
        <v>2736</v>
      </c>
      <c r="S5" s="187">
        <v>3871</v>
      </c>
      <c r="T5" s="187">
        <v>1340</v>
      </c>
      <c r="U5" s="187">
        <v>712459</v>
      </c>
      <c r="V5" s="187">
        <v>263328</v>
      </c>
      <c r="W5" s="187">
        <v>686</v>
      </c>
      <c r="X5" s="187">
        <v>6898</v>
      </c>
      <c r="Y5" s="187">
        <v>1175</v>
      </c>
      <c r="Z5" s="187">
        <v>1774</v>
      </c>
      <c r="AA5" s="188">
        <v>521</v>
      </c>
      <c r="AB5" s="197">
        <f>SUM(P5:AA5)</f>
        <v>1036960</v>
      </c>
      <c r="AC5" s="165"/>
    </row>
    <row r="6" spans="1:29">
      <c r="A6" s="291"/>
      <c r="B6" s="16" t="s">
        <v>99</v>
      </c>
      <c r="C6" s="161" t="s">
        <v>154</v>
      </c>
      <c r="D6" s="138">
        <v>530</v>
      </c>
      <c r="E6" s="139">
        <v>530</v>
      </c>
      <c r="F6" s="139">
        <v>530</v>
      </c>
      <c r="G6" s="139">
        <v>530</v>
      </c>
      <c r="H6" s="139">
        <v>530</v>
      </c>
      <c r="I6" s="139">
        <v>530</v>
      </c>
      <c r="J6" s="139">
        <v>530</v>
      </c>
      <c r="K6" s="139">
        <v>530</v>
      </c>
      <c r="L6" s="139">
        <v>530</v>
      </c>
      <c r="M6" s="139">
        <v>450</v>
      </c>
      <c r="N6" s="139">
        <v>450</v>
      </c>
      <c r="O6" s="140">
        <v>450</v>
      </c>
      <c r="P6" s="31">
        <f>SUM(P7:P9)</f>
        <v>192871</v>
      </c>
      <c r="Q6" s="20">
        <f t="shared" ref="Q6:AA6" si="0">SUM(Q7:Q9)</f>
        <v>196401</v>
      </c>
      <c r="R6" s="20">
        <f t="shared" si="0"/>
        <v>173664</v>
      </c>
      <c r="S6" s="20">
        <f t="shared" si="0"/>
        <v>187014</v>
      </c>
      <c r="T6" s="20">
        <f t="shared" si="0"/>
        <v>197441</v>
      </c>
      <c r="U6" s="20">
        <f t="shared" si="0"/>
        <v>211902</v>
      </c>
      <c r="V6" s="20">
        <f t="shared" si="0"/>
        <v>193229</v>
      </c>
      <c r="W6" s="20">
        <f t="shared" si="0"/>
        <v>183327</v>
      </c>
      <c r="X6" s="20">
        <f t="shared" si="0"/>
        <v>172910</v>
      </c>
      <c r="Y6" s="20">
        <f t="shared" si="0"/>
        <v>178771</v>
      </c>
      <c r="Z6" s="20">
        <f t="shared" si="0"/>
        <v>163065</v>
      </c>
      <c r="AA6" s="21">
        <f t="shared" si="0"/>
        <v>184479</v>
      </c>
      <c r="AB6" s="123">
        <f t="shared" ref="AB6:AB13" si="1">SUM(P6:AA6)</f>
        <v>2235074</v>
      </c>
      <c r="AC6" s="165"/>
    </row>
    <row r="7" spans="1:29" hidden="1">
      <c r="A7" s="291"/>
      <c r="B7" s="16"/>
      <c r="C7" s="162" t="s">
        <v>150</v>
      </c>
      <c r="D7" s="141"/>
      <c r="E7" s="142"/>
      <c r="F7" s="142"/>
      <c r="G7" s="142"/>
      <c r="H7" s="142"/>
      <c r="I7" s="142"/>
      <c r="J7" s="142"/>
      <c r="K7" s="142"/>
      <c r="L7" s="142"/>
      <c r="M7" s="142"/>
      <c r="N7" s="142"/>
      <c r="O7" s="143"/>
      <c r="P7" s="119"/>
      <c r="Q7" s="86"/>
      <c r="R7" s="86"/>
      <c r="S7" s="86">
        <v>18736</v>
      </c>
      <c r="T7" s="86">
        <v>21556</v>
      </c>
      <c r="U7" s="86">
        <v>20207</v>
      </c>
      <c r="V7" s="86"/>
      <c r="W7" s="86"/>
      <c r="X7" s="86"/>
      <c r="Y7" s="86"/>
      <c r="Z7" s="86"/>
      <c r="AA7" s="87"/>
      <c r="AB7" s="123">
        <f t="shared" si="1"/>
        <v>60499</v>
      </c>
      <c r="AC7" s="165"/>
    </row>
    <row r="8" spans="1:29" hidden="1">
      <c r="A8" s="291"/>
      <c r="B8" s="16"/>
      <c r="C8" s="162" t="s">
        <v>151</v>
      </c>
      <c r="D8" s="141"/>
      <c r="E8" s="142"/>
      <c r="F8" s="142"/>
      <c r="G8" s="142"/>
      <c r="H8" s="142"/>
      <c r="I8" s="142"/>
      <c r="J8" s="142"/>
      <c r="K8" s="142"/>
      <c r="L8" s="142"/>
      <c r="M8" s="142"/>
      <c r="N8" s="142"/>
      <c r="O8" s="143"/>
      <c r="P8" s="119">
        <v>91232</v>
      </c>
      <c r="Q8" s="86">
        <v>84676</v>
      </c>
      <c r="R8" s="86">
        <v>88982</v>
      </c>
      <c r="S8" s="86">
        <v>68495</v>
      </c>
      <c r="T8" s="86">
        <v>76461</v>
      </c>
      <c r="U8" s="86">
        <v>73257</v>
      </c>
      <c r="V8" s="86">
        <v>94026</v>
      </c>
      <c r="W8" s="86">
        <v>87751</v>
      </c>
      <c r="X8" s="86">
        <v>77854</v>
      </c>
      <c r="Y8" s="86">
        <v>79835</v>
      </c>
      <c r="Z8" s="86">
        <v>78036</v>
      </c>
      <c r="AA8" s="87">
        <v>87804</v>
      </c>
      <c r="AB8" s="123">
        <f t="shared" si="1"/>
        <v>988409</v>
      </c>
      <c r="AC8" s="165"/>
    </row>
    <row r="9" spans="1:29" hidden="1">
      <c r="A9" s="291"/>
      <c r="B9" s="16"/>
      <c r="C9" s="162" t="s">
        <v>124</v>
      </c>
      <c r="D9" s="141"/>
      <c r="E9" s="142"/>
      <c r="F9" s="142"/>
      <c r="G9" s="142"/>
      <c r="H9" s="142"/>
      <c r="I9" s="142"/>
      <c r="J9" s="142"/>
      <c r="K9" s="142"/>
      <c r="L9" s="142"/>
      <c r="M9" s="142"/>
      <c r="N9" s="142"/>
      <c r="O9" s="143"/>
      <c r="P9" s="119">
        <v>101639</v>
      </c>
      <c r="Q9" s="86">
        <v>111725</v>
      </c>
      <c r="R9" s="86">
        <v>84682</v>
      </c>
      <c r="S9" s="86">
        <v>99783</v>
      </c>
      <c r="T9" s="86">
        <v>99424</v>
      </c>
      <c r="U9" s="86">
        <v>118438</v>
      </c>
      <c r="V9" s="86">
        <v>99203</v>
      </c>
      <c r="W9" s="86">
        <v>95576</v>
      </c>
      <c r="X9" s="86">
        <v>95056</v>
      </c>
      <c r="Y9" s="86">
        <v>98936</v>
      </c>
      <c r="Z9" s="86">
        <v>85029</v>
      </c>
      <c r="AA9" s="87">
        <v>96675</v>
      </c>
      <c r="AB9" s="123">
        <f t="shared" si="1"/>
        <v>1186166</v>
      </c>
      <c r="AC9" s="165"/>
    </row>
    <row r="10" spans="1:29">
      <c r="A10" s="291"/>
      <c r="B10" s="111" t="s">
        <v>157</v>
      </c>
      <c r="C10" s="163" t="s">
        <v>154</v>
      </c>
      <c r="D10" s="144">
        <v>119</v>
      </c>
      <c r="E10" s="145">
        <v>119</v>
      </c>
      <c r="F10" s="145">
        <v>119</v>
      </c>
      <c r="G10" s="145">
        <v>119</v>
      </c>
      <c r="H10" s="145">
        <v>119</v>
      </c>
      <c r="I10" s="145">
        <v>119</v>
      </c>
      <c r="J10" s="145">
        <v>119</v>
      </c>
      <c r="K10" s="145">
        <v>119</v>
      </c>
      <c r="L10" s="145">
        <v>113</v>
      </c>
      <c r="M10" s="145">
        <v>113</v>
      </c>
      <c r="N10" s="145">
        <v>113</v>
      </c>
      <c r="O10" s="146">
        <v>113</v>
      </c>
      <c r="P10" s="120">
        <v>32488</v>
      </c>
      <c r="Q10" s="88">
        <v>31270</v>
      </c>
      <c r="R10" s="88">
        <v>33426</v>
      </c>
      <c r="S10" s="88">
        <v>32425</v>
      </c>
      <c r="T10" s="88">
        <v>33399</v>
      </c>
      <c r="U10" s="88">
        <v>31741</v>
      </c>
      <c r="V10" s="88">
        <v>30388</v>
      </c>
      <c r="W10" s="88">
        <v>33306</v>
      </c>
      <c r="X10" s="88">
        <v>31412</v>
      </c>
      <c r="Y10" s="88">
        <v>30990</v>
      </c>
      <c r="Z10" s="88">
        <v>30206</v>
      </c>
      <c r="AA10" s="48">
        <v>29053</v>
      </c>
      <c r="AB10" s="124">
        <f t="shared" si="1"/>
        <v>380104</v>
      </c>
      <c r="AC10" s="165"/>
    </row>
    <row r="11" spans="1:29">
      <c r="A11" s="22" t="s">
        <v>80</v>
      </c>
      <c r="B11" s="23">
        <f>COUNTA(B5:B10)</f>
        <v>3</v>
      </c>
      <c r="C11" s="75"/>
      <c r="D11" s="26"/>
      <c r="E11" s="24"/>
      <c r="F11" s="24"/>
      <c r="G11" s="24"/>
      <c r="H11" s="24"/>
      <c r="I11" s="24"/>
      <c r="J11" s="24"/>
      <c r="K11" s="24"/>
      <c r="L11" s="24"/>
      <c r="M11" s="24"/>
      <c r="N11" s="24"/>
      <c r="O11" s="25"/>
      <c r="P11" s="77"/>
      <c r="Q11" s="24"/>
      <c r="R11" s="24"/>
      <c r="S11" s="24"/>
      <c r="T11" s="24"/>
      <c r="U11" s="24"/>
      <c r="V11" s="24"/>
      <c r="W11" s="24"/>
      <c r="X11" s="24"/>
      <c r="Y11" s="24"/>
      <c r="Z11" s="24"/>
      <c r="AA11" s="25"/>
      <c r="AB11" s="38"/>
      <c r="AC11" s="148"/>
    </row>
    <row r="12" spans="1:29">
      <c r="A12" s="280" t="s">
        <v>109</v>
      </c>
      <c r="B12" s="30" t="s">
        <v>3</v>
      </c>
      <c r="C12" s="73" t="s">
        <v>111</v>
      </c>
      <c r="D12" s="128">
        <v>112</v>
      </c>
      <c r="E12" s="129">
        <v>112</v>
      </c>
      <c r="F12" s="129">
        <v>112</v>
      </c>
      <c r="G12" s="129">
        <v>112</v>
      </c>
      <c r="H12" s="129">
        <v>112</v>
      </c>
      <c r="I12" s="129">
        <v>112</v>
      </c>
      <c r="J12" s="129">
        <v>112</v>
      </c>
      <c r="K12" s="129">
        <v>113</v>
      </c>
      <c r="L12" s="129">
        <v>113</v>
      </c>
      <c r="M12" s="129">
        <v>128</v>
      </c>
      <c r="N12" s="129">
        <v>128</v>
      </c>
      <c r="O12" s="130">
        <v>128</v>
      </c>
      <c r="P12" s="31">
        <v>22733</v>
      </c>
      <c r="Q12" s="20">
        <v>13068</v>
      </c>
      <c r="R12" s="20">
        <v>16073</v>
      </c>
      <c r="S12" s="20">
        <v>22449</v>
      </c>
      <c r="T12" s="20">
        <v>23393</v>
      </c>
      <c r="U12" s="20">
        <v>16320</v>
      </c>
      <c r="V12" s="20">
        <v>14317</v>
      </c>
      <c r="W12" s="20">
        <v>24653</v>
      </c>
      <c r="X12" s="20">
        <v>28053</v>
      </c>
      <c r="Y12" s="20">
        <v>29123</v>
      </c>
      <c r="Z12" s="20">
        <v>28104</v>
      </c>
      <c r="AA12" s="21">
        <v>27978</v>
      </c>
      <c r="AB12" s="125">
        <f t="shared" si="1"/>
        <v>266264</v>
      </c>
      <c r="AC12" s="165"/>
    </row>
    <row r="13" spans="1:29">
      <c r="A13" s="274"/>
      <c r="B13" s="30" t="s">
        <v>4</v>
      </c>
      <c r="C13" s="73" t="s">
        <v>111</v>
      </c>
      <c r="D13" s="128">
        <v>158</v>
      </c>
      <c r="E13" s="129">
        <v>158</v>
      </c>
      <c r="F13" s="129">
        <v>158</v>
      </c>
      <c r="G13" s="129">
        <v>158</v>
      </c>
      <c r="H13" s="129">
        <v>158</v>
      </c>
      <c r="I13" s="129">
        <v>158</v>
      </c>
      <c r="J13" s="129">
        <v>158</v>
      </c>
      <c r="K13" s="129">
        <v>158</v>
      </c>
      <c r="L13" s="129">
        <v>158</v>
      </c>
      <c r="M13" s="129">
        <v>158</v>
      </c>
      <c r="N13" s="129">
        <v>158</v>
      </c>
      <c r="O13" s="130">
        <v>158</v>
      </c>
      <c r="P13" s="31">
        <v>51005</v>
      </c>
      <c r="Q13" s="20">
        <v>45918</v>
      </c>
      <c r="R13" s="20">
        <v>42074</v>
      </c>
      <c r="S13" s="20">
        <v>47239</v>
      </c>
      <c r="T13" s="20">
        <v>46125</v>
      </c>
      <c r="U13" s="20">
        <v>42136</v>
      </c>
      <c r="V13" s="20">
        <v>43351</v>
      </c>
      <c r="W13" s="20">
        <v>49945</v>
      </c>
      <c r="X13" s="20">
        <v>61303</v>
      </c>
      <c r="Y13" s="20">
        <v>64743</v>
      </c>
      <c r="Z13" s="20">
        <v>57314</v>
      </c>
      <c r="AA13" s="21">
        <v>58186</v>
      </c>
      <c r="AB13" s="123">
        <f t="shared" si="1"/>
        <v>609339</v>
      </c>
      <c r="AC13" s="165"/>
    </row>
    <row r="14" spans="1:29">
      <c r="A14" s="32" t="s">
        <v>55</v>
      </c>
      <c r="B14" s="23">
        <f>COUNTA(B12:B13)</f>
        <v>2</v>
      </c>
      <c r="C14" s="75"/>
      <c r="D14" s="26"/>
      <c r="E14" s="24"/>
      <c r="F14" s="24"/>
      <c r="G14" s="24"/>
      <c r="H14" s="24"/>
      <c r="I14" s="24"/>
      <c r="J14" s="24"/>
      <c r="K14" s="24"/>
      <c r="L14" s="24"/>
      <c r="M14" s="24"/>
      <c r="N14" s="24"/>
      <c r="O14" s="25"/>
      <c r="P14" s="39"/>
      <c r="Q14" s="34"/>
      <c r="R14" s="34"/>
      <c r="S14" s="34"/>
      <c r="T14" s="34"/>
      <c r="U14" s="34"/>
      <c r="V14" s="34"/>
      <c r="W14" s="34"/>
      <c r="X14" s="34"/>
      <c r="Y14" s="34"/>
      <c r="Z14" s="34"/>
      <c r="AA14" s="35"/>
      <c r="AB14" s="127"/>
      <c r="AC14" s="148"/>
    </row>
    <row r="15" spans="1:29">
      <c r="A15" s="273"/>
      <c r="B15" s="30" t="s">
        <v>12</v>
      </c>
      <c r="C15" s="73" t="s">
        <v>111</v>
      </c>
      <c r="D15" s="128">
        <v>18</v>
      </c>
      <c r="E15" s="129">
        <v>18</v>
      </c>
      <c r="F15" s="129">
        <v>18</v>
      </c>
      <c r="G15" s="129">
        <v>18</v>
      </c>
      <c r="H15" s="129">
        <v>18</v>
      </c>
      <c r="I15" s="129">
        <v>18</v>
      </c>
      <c r="J15" s="129">
        <v>18</v>
      </c>
      <c r="K15" s="129">
        <v>18</v>
      </c>
      <c r="L15" s="129">
        <v>18</v>
      </c>
      <c r="M15" s="129">
        <v>17</v>
      </c>
      <c r="N15" s="129">
        <v>17</v>
      </c>
      <c r="O15" s="130">
        <v>17</v>
      </c>
      <c r="P15" s="31">
        <v>2088</v>
      </c>
      <c r="Q15" s="20">
        <v>2070</v>
      </c>
      <c r="R15" s="20">
        <v>2456</v>
      </c>
      <c r="S15" s="20">
        <v>3141</v>
      </c>
      <c r="T15" s="20">
        <v>2790</v>
      </c>
      <c r="U15" s="20">
        <v>2592</v>
      </c>
      <c r="V15" s="20">
        <v>2379</v>
      </c>
      <c r="W15" s="20">
        <v>2664</v>
      </c>
      <c r="X15" s="20">
        <v>3976</v>
      </c>
      <c r="Y15" s="20">
        <v>5548</v>
      </c>
      <c r="Z15" s="20">
        <v>5040</v>
      </c>
      <c r="AA15" s="21">
        <v>3097</v>
      </c>
      <c r="AB15" s="118">
        <f t="shared" ref="AB15:AB63" si="2">SUM(P15:AA15)</f>
        <v>37841</v>
      </c>
      <c r="AC15" s="165"/>
    </row>
    <row r="16" spans="1:29">
      <c r="A16" s="273"/>
      <c r="B16" s="30" t="s">
        <v>16</v>
      </c>
      <c r="C16" s="73" t="s">
        <v>111</v>
      </c>
      <c r="D16" s="128">
        <v>22</v>
      </c>
      <c r="E16" s="129">
        <v>22</v>
      </c>
      <c r="F16" s="129">
        <v>22</v>
      </c>
      <c r="G16" s="129">
        <v>22</v>
      </c>
      <c r="H16" s="129">
        <v>22</v>
      </c>
      <c r="I16" s="129">
        <v>22</v>
      </c>
      <c r="J16" s="129">
        <v>22</v>
      </c>
      <c r="K16" s="129">
        <v>22</v>
      </c>
      <c r="L16" s="129">
        <v>24</v>
      </c>
      <c r="M16" s="129">
        <v>24</v>
      </c>
      <c r="N16" s="129">
        <v>24</v>
      </c>
      <c r="O16" s="130">
        <v>24</v>
      </c>
      <c r="P16" s="31">
        <v>3728</v>
      </c>
      <c r="Q16" s="20">
        <v>3071</v>
      </c>
      <c r="R16" s="20">
        <v>3037</v>
      </c>
      <c r="S16" s="20">
        <v>2982</v>
      </c>
      <c r="T16" s="20">
        <v>2290</v>
      </c>
      <c r="U16" s="20">
        <v>2930</v>
      </c>
      <c r="V16" s="20">
        <v>3492</v>
      </c>
      <c r="W16" s="20">
        <v>4595</v>
      </c>
      <c r="X16" s="20">
        <v>5679</v>
      </c>
      <c r="Y16" s="20">
        <v>5912</v>
      </c>
      <c r="Z16" s="20">
        <v>6007</v>
      </c>
      <c r="AA16" s="21">
        <v>5154</v>
      </c>
      <c r="AB16" s="123">
        <f t="shared" si="2"/>
        <v>48877</v>
      </c>
      <c r="AC16" s="165"/>
    </row>
    <row r="17" spans="1:29">
      <c r="A17" s="273"/>
      <c r="B17" s="30" t="s">
        <v>7</v>
      </c>
      <c r="C17" s="73" t="s">
        <v>111</v>
      </c>
      <c r="D17" s="128">
        <v>36</v>
      </c>
      <c r="E17" s="129">
        <v>36</v>
      </c>
      <c r="F17" s="129">
        <v>36</v>
      </c>
      <c r="G17" s="129">
        <v>36</v>
      </c>
      <c r="H17" s="129">
        <v>36</v>
      </c>
      <c r="I17" s="129">
        <v>36</v>
      </c>
      <c r="J17" s="129">
        <v>36</v>
      </c>
      <c r="K17" s="129">
        <v>35</v>
      </c>
      <c r="L17" s="129">
        <v>38</v>
      </c>
      <c r="M17" s="129">
        <v>41</v>
      </c>
      <c r="N17" s="129">
        <v>41</v>
      </c>
      <c r="O17" s="130">
        <v>41</v>
      </c>
      <c r="P17" s="31">
        <v>3576</v>
      </c>
      <c r="Q17" s="20">
        <v>3171</v>
      </c>
      <c r="R17" s="20">
        <v>4347</v>
      </c>
      <c r="S17" s="20">
        <v>6219</v>
      </c>
      <c r="T17" s="20">
        <v>5396</v>
      </c>
      <c r="U17" s="20">
        <v>4749</v>
      </c>
      <c r="V17" s="20">
        <v>4100</v>
      </c>
      <c r="W17" s="20">
        <v>5710</v>
      </c>
      <c r="X17" s="20">
        <v>11128</v>
      </c>
      <c r="Y17" s="20">
        <v>12745</v>
      </c>
      <c r="Z17" s="20">
        <v>10615</v>
      </c>
      <c r="AA17" s="21">
        <v>7500</v>
      </c>
      <c r="AB17" s="123">
        <f t="shared" si="2"/>
        <v>79256</v>
      </c>
      <c r="AC17" s="165"/>
    </row>
    <row r="18" spans="1:29">
      <c r="A18" s="273"/>
      <c r="B18" s="30" t="s">
        <v>24</v>
      </c>
      <c r="C18" s="73" t="s">
        <v>111</v>
      </c>
      <c r="D18" s="128">
        <v>22</v>
      </c>
      <c r="E18" s="129">
        <v>22</v>
      </c>
      <c r="F18" s="129">
        <v>22</v>
      </c>
      <c r="G18" s="129">
        <v>22</v>
      </c>
      <c r="H18" s="129">
        <v>22</v>
      </c>
      <c r="I18" s="129">
        <v>22</v>
      </c>
      <c r="J18" s="129">
        <v>22</v>
      </c>
      <c r="K18" s="129">
        <v>22</v>
      </c>
      <c r="L18" s="129">
        <v>22</v>
      </c>
      <c r="M18" s="129">
        <v>20</v>
      </c>
      <c r="N18" s="129">
        <v>20</v>
      </c>
      <c r="O18" s="130">
        <v>20</v>
      </c>
      <c r="P18" s="31">
        <v>2571</v>
      </c>
      <c r="Q18" s="20">
        <v>2651</v>
      </c>
      <c r="R18" s="20">
        <v>2824</v>
      </c>
      <c r="S18" s="20">
        <v>3865</v>
      </c>
      <c r="T18" s="20">
        <v>3392</v>
      </c>
      <c r="U18" s="20">
        <v>3289</v>
      </c>
      <c r="V18" s="20">
        <v>3231</v>
      </c>
      <c r="W18" s="20">
        <v>3507</v>
      </c>
      <c r="X18" s="20">
        <v>3813</v>
      </c>
      <c r="Y18" s="20">
        <v>4305</v>
      </c>
      <c r="Z18" s="20">
        <v>4841</v>
      </c>
      <c r="AA18" s="21">
        <v>4252</v>
      </c>
      <c r="AB18" s="123">
        <f t="shared" si="2"/>
        <v>42541</v>
      </c>
      <c r="AC18" s="165"/>
    </row>
    <row r="19" spans="1:29">
      <c r="A19" s="273"/>
      <c r="B19" s="30" t="s">
        <v>8</v>
      </c>
      <c r="C19" s="73" t="s">
        <v>111</v>
      </c>
      <c r="D19" s="128">
        <v>27</v>
      </c>
      <c r="E19" s="129">
        <v>27</v>
      </c>
      <c r="F19" s="129">
        <v>27</v>
      </c>
      <c r="G19" s="129">
        <v>27</v>
      </c>
      <c r="H19" s="129">
        <v>27</v>
      </c>
      <c r="I19" s="129">
        <v>27</v>
      </c>
      <c r="J19" s="129">
        <v>27</v>
      </c>
      <c r="K19" s="129">
        <v>20</v>
      </c>
      <c r="L19" s="129">
        <v>20</v>
      </c>
      <c r="M19" s="129">
        <v>20</v>
      </c>
      <c r="N19" s="129">
        <v>20</v>
      </c>
      <c r="O19" s="130">
        <v>20</v>
      </c>
      <c r="P19" s="31">
        <v>2369</v>
      </c>
      <c r="Q19" s="20">
        <v>2354</v>
      </c>
      <c r="R19" s="20">
        <v>2729</v>
      </c>
      <c r="S19" s="20">
        <v>3355</v>
      </c>
      <c r="T19" s="20">
        <v>3326</v>
      </c>
      <c r="U19" s="20">
        <v>3485</v>
      </c>
      <c r="V19" s="20">
        <v>3957</v>
      </c>
      <c r="W19" s="20">
        <v>3549</v>
      </c>
      <c r="X19" s="20">
        <v>3826</v>
      </c>
      <c r="Y19" s="20">
        <v>4654</v>
      </c>
      <c r="Z19" s="20">
        <v>4158</v>
      </c>
      <c r="AA19" s="21">
        <v>3277</v>
      </c>
      <c r="AB19" s="123">
        <f t="shared" si="2"/>
        <v>41039</v>
      </c>
      <c r="AC19" s="165"/>
    </row>
    <row r="20" spans="1:29">
      <c r="A20" s="273"/>
      <c r="B20" s="30" t="s">
        <v>35</v>
      </c>
      <c r="C20" s="73" t="s">
        <v>111</v>
      </c>
      <c r="D20" s="128">
        <v>58</v>
      </c>
      <c r="E20" s="129">
        <v>58</v>
      </c>
      <c r="F20" s="129">
        <v>58</v>
      </c>
      <c r="G20" s="129">
        <v>58</v>
      </c>
      <c r="H20" s="129">
        <v>58</v>
      </c>
      <c r="I20" s="129">
        <v>58</v>
      </c>
      <c r="J20" s="129">
        <v>58</v>
      </c>
      <c r="K20" s="129">
        <v>58</v>
      </c>
      <c r="L20" s="129">
        <v>58</v>
      </c>
      <c r="M20" s="129">
        <v>58</v>
      </c>
      <c r="N20" s="129">
        <v>58</v>
      </c>
      <c r="O20" s="130">
        <v>53</v>
      </c>
      <c r="P20" s="31">
        <v>6765</v>
      </c>
      <c r="Q20" s="20">
        <v>6129</v>
      </c>
      <c r="R20" s="20">
        <v>7050</v>
      </c>
      <c r="S20" s="20">
        <v>8037</v>
      </c>
      <c r="T20" s="20">
        <v>5777</v>
      </c>
      <c r="U20" s="20">
        <v>6628</v>
      </c>
      <c r="V20" s="20">
        <v>6726</v>
      </c>
      <c r="W20" s="20">
        <v>7780</v>
      </c>
      <c r="X20" s="20">
        <v>15686</v>
      </c>
      <c r="Y20" s="20">
        <v>19550</v>
      </c>
      <c r="Z20" s="20">
        <v>17698</v>
      </c>
      <c r="AA20" s="21">
        <v>12262</v>
      </c>
      <c r="AB20" s="123">
        <f t="shared" si="2"/>
        <v>120088</v>
      </c>
      <c r="AC20" s="165"/>
    </row>
    <row r="21" spans="1:29">
      <c r="A21" s="273"/>
      <c r="B21" s="30" t="s">
        <v>15</v>
      </c>
      <c r="C21" s="73" t="s">
        <v>111</v>
      </c>
      <c r="D21" s="128">
        <v>36</v>
      </c>
      <c r="E21" s="129">
        <v>36</v>
      </c>
      <c r="F21" s="129">
        <v>36</v>
      </c>
      <c r="G21" s="129">
        <v>38</v>
      </c>
      <c r="H21" s="129">
        <v>38</v>
      </c>
      <c r="I21" s="129">
        <v>38</v>
      </c>
      <c r="J21" s="129">
        <v>38</v>
      </c>
      <c r="K21" s="129">
        <v>38</v>
      </c>
      <c r="L21" s="129">
        <v>38</v>
      </c>
      <c r="M21" s="129">
        <v>38</v>
      </c>
      <c r="N21" s="129">
        <v>39</v>
      </c>
      <c r="O21" s="130">
        <v>39</v>
      </c>
      <c r="P21" s="31">
        <v>5036</v>
      </c>
      <c r="Q21" s="20">
        <v>4954</v>
      </c>
      <c r="R21" s="20">
        <v>5547</v>
      </c>
      <c r="S21" s="20">
        <v>5610</v>
      </c>
      <c r="T21" s="20">
        <v>4264</v>
      </c>
      <c r="U21" s="20">
        <v>5325</v>
      </c>
      <c r="V21" s="20">
        <v>5756</v>
      </c>
      <c r="W21" s="20">
        <v>7126</v>
      </c>
      <c r="X21" s="20">
        <v>7477</v>
      </c>
      <c r="Y21" s="20">
        <v>7062</v>
      </c>
      <c r="Z21" s="20">
        <v>7857</v>
      </c>
      <c r="AA21" s="21">
        <v>6322</v>
      </c>
      <c r="AB21" s="123">
        <f t="shared" si="2"/>
        <v>72336</v>
      </c>
      <c r="AC21" s="165"/>
    </row>
    <row r="22" spans="1:29">
      <c r="A22" s="273"/>
      <c r="B22" s="30" t="s">
        <v>42</v>
      </c>
      <c r="C22" s="73" t="s">
        <v>111</v>
      </c>
      <c r="D22" s="128">
        <v>37</v>
      </c>
      <c r="E22" s="129">
        <v>37</v>
      </c>
      <c r="F22" s="129">
        <v>37</v>
      </c>
      <c r="G22" s="129">
        <v>37</v>
      </c>
      <c r="H22" s="129">
        <v>37</v>
      </c>
      <c r="I22" s="129">
        <v>37</v>
      </c>
      <c r="J22" s="129">
        <v>37</v>
      </c>
      <c r="K22" s="129">
        <v>37</v>
      </c>
      <c r="L22" s="129">
        <v>37</v>
      </c>
      <c r="M22" s="129">
        <v>35</v>
      </c>
      <c r="N22" s="129">
        <v>35</v>
      </c>
      <c r="O22" s="130">
        <v>35</v>
      </c>
      <c r="P22" s="31">
        <v>3904</v>
      </c>
      <c r="Q22" s="20">
        <v>3799</v>
      </c>
      <c r="R22" s="20">
        <v>4378</v>
      </c>
      <c r="S22" s="20">
        <v>5634</v>
      </c>
      <c r="T22" s="20">
        <v>3553</v>
      </c>
      <c r="U22" s="20">
        <v>5182</v>
      </c>
      <c r="V22" s="20">
        <v>5152</v>
      </c>
      <c r="W22" s="20">
        <v>6100</v>
      </c>
      <c r="X22" s="20">
        <v>6346</v>
      </c>
      <c r="Y22" s="20">
        <v>7564</v>
      </c>
      <c r="Z22" s="20">
        <v>8305</v>
      </c>
      <c r="AA22" s="21">
        <v>5675</v>
      </c>
      <c r="AB22" s="123">
        <f t="shared" si="2"/>
        <v>65592</v>
      </c>
      <c r="AC22" s="165"/>
    </row>
    <row r="23" spans="1:29">
      <c r="A23" s="273"/>
      <c r="B23" s="30" t="s">
        <v>44</v>
      </c>
      <c r="C23" s="73" t="s">
        <v>111</v>
      </c>
      <c r="D23" s="128">
        <v>33</v>
      </c>
      <c r="E23" s="129">
        <v>33</v>
      </c>
      <c r="F23" s="129">
        <v>33</v>
      </c>
      <c r="G23" s="129">
        <v>33</v>
      </c>
      <c r="H23" s="129">
        <v>33</v>
      </c>
      <c r="I23" s="129">
        <v>33</v>
      </c>
      <c r="J23" s="129">
        <v>33</v>
      </c>
      <c r="K23" s="129">
        <v>33</v>
      </c>
      <c r="L23" s="129">
        <v>33</v>
      </c>
      <c r="M23" s="129">
        <v>33</v>
      </c>
      <c r="N23" s="129">
        <v>32</v>
      </c>
      <c r="O23" s="130">
        <v>32</v>
      </c>
      <c r="P23" s="31">
        <v>4602</v>
      </c>
      <c r="Q23" s="20">
        <v>4423</v>
      </c>
      <c r="R23" s="20">
        <v>5846</v>
      </c>
      <c r="S23" s="20">
        <v>5537</v>
      </c>
      <c r="T23" s="20">
        <v>4409</v>
      </c>
      <c r="U23" s="20">
        <v>4703</v>
      </c>
      <c r="V23" s="20">
        <v>4695</v>
      </c>
      <c r="W23" s="20">
        <v>5991</v>
      </c>
      <c r="X23" s="20">
        <v>9060</v>
      </c>
      <c r="Y23" s="20">
        <v>11234</v>
      </c>
      <c r="Z23" s="20">
        <v>9491</v>
      </c>
      <c r="AA23" s="21">
        <v>6318</v>
      </c>
      <c r="AB23" s="123">
        <f t="shared" si="2"/>
        <v>76309</v>
      </c>
      <c r="AC23" s="165"/>
    </row>
    <row r="24" spans="1:29">
      <c r="A24" s="273"/>
      <c r="B24" s="30" t="s">
        <v>47</v>
      </c>
      <c r="C24" s="73" t="s">
        <v>111</v>
      </c>
      <c r="D24" s="128">
        <v>56</v>
      </c>
      <c r="E24" s="129">
        <v>56</v>
      </c>
      <c r="F24" s="129">
        <v>56</v>
      </c>
      <c r="G24" s="129">
        <v>56</v>
      </c>
      <c r="H24" s="129">
        <v>56</v>
      </c>
      <c r="I24" s="129">
        <v>56</v>
      </c>
      <c r="J24" s="129">
        <v>56</v>
      </c>
      <c r="K24" s="129">
        <v>56</v>
      </c>
      <c r="L24" s="129">
        <v>53</v>
      </c>
      <c r="M24" s="129">
        <v>56</v>
      </c>
      <c r="N24" s="129">
        <v>56</v>
      </c>
      <c r="O24" s="130">
        <v>56</v>
      </c>
      <c r="P24" s="31">
        <v>6868</v>
      </c>
      <c r="Q24" s="20">
        <v>6735</v>
      </c>
      <c r="R24" s="20">
        <v>8008</v>
      </c>
      <c r="S24" s="20">
        <v>9317</v>
      </c>
      <c r="T24" s="20">
        <v>5099</v>
      </c>
      <c r="U24" s="20">
        <v>8517</v>
      </c>
      <c r="V24" s="20">
        <v>7898</v>
      </c>
      <c r="W24" s="20">
        <v>9379</v>
      </c>
      <c r="X24" s="20">
        <v>10088</v>
      </c>
      <c r="Y24" s="20">
        <v>8978</v>
      </c>
      <c r="Z24" s="20">
        <v>10062</v>
      </c>
      <c r="AA24" s="21">
        <v>6904</v>
      </c>
      <c r="AB24" s="123">
        <f t="shared" si="2"/>
        <v>97853</v>
      </c>
      <c r="AC24" s="165"/>
    </row>
    <row r="25" spans="1:29">
      <c r="A25" s="273"/>
      <c r="B25" s="30" t="s">
        <v>43</v>
      </c>
      <c r="C25" s="73" t="s">
        <v>111</v>
      </c>
      <c r="D25" s="128">
        <v>54</v>
      </c>
      <c r="E25" s="129">
        <v>54</v>
      </c>
      <c r="F25" s="129">
        <v>54</v>
      </c>
      <c r="G25" s="129">
        <v>54</v>
      </c>
      <c r="H25" s="129">
        <v>54</v>
      </c>
      <c r="I25" s="129">
        <v>54</v>
      </c>
      <c r="J25" s="129">
        <v>54</v>
      </c>
      <c r="K25" s="129">
        <v>54</v>
      </c>
      <c r="L25" s="129">
        <v>54</v>
      </c>
      <c r="M25" s="129">
        <v>54</v>
      </c>
      <c r="N25" s="129">
        <v>45</v>
      </c>
      <c r="O25" s="130">
        <v>45</v>
      </c>
      <c r="P25" s="31">
        <v>6957</v>
      </c>
      <c r="Q25" s="20">
        <v>6357</v>
      </c>
      <c r="R25" s="20">
        <v>6935</v>
      </c>
      <c r="S25" s="20">
        <v>8201</v>
      </c>
      <c r="T25" s="20">
        <v>4975</v>
      </c>
      <c r="U25" s="20">
        <v>7726</v>
      </c>
      <c r="V25" s="20">
        <v>6960</v>
      </c>
      <c r="W25" s="20">
        <v>8596</v>
      </c>
      <c r="X25" s="20">
        <v>10222</v>
      </c>
      <c r="Y25" s="20">
        <v>9840</v>
      </c>
      <c r="Z25" s="20">
        <v>10304</v>
      </c>
      <c r="AA25" s="21">
        <v>7947</v>
      </c>
      <c r="AB25" s="123">
        <f t="shared" si="2"/>
        <v>95020</v>
      </c>
      <c r="AC25" s="165"/>
    </row>
    <row r="26" spans="1:29">
      <c r="A26" s="273"/>
      <c r="B26" s="30" t="s">
        <v>13</v>
      </c>
      <c r="C26" s="73" t="s">
        <v>111</v>
      </c>
      <c r="D26" s="128">
        <v>32</v>
      </c>
      <c r="E26" s="129">
        <v>32</v>
      </c>
      <c r="F26" s="129">
        <v>32</v>
      </c>
      <c r="G26" s="129">
        <v>32</v>
      </c>
      <c r="H26" s="129">
        <v>32</v>
      </c>
      <c r="I26" s="129">
        <v>32</v>
      </c>
      <c r="J26" s="129">
        <v>32</v>
      </c>
      <c r="K26" s="129">
        <v>32</v>
      </c>
      <c r="L26" s="129">
        <v>32</v>
      </c>
      <c r="M26" s="129">
        <v>32</v>
      </c>
      <c r="N26" s="129">
        <v>32</v>
      </c>
      <c r="O26" s="130">
        <v>32</v>
      </c>
      <c r="P26" s="31">
        <v>4606</v>
      </c>
      <c r="Q26" s="20">
        <v>4575</v>
      </c>
      <c r="R26" s="20">
        <v>6352</v>
      </c>
      <c r="S26" s="20">
        <v>6745</v>
      </c>
      <c r="T26" s="20">
        <v>4044</v>
      </c>
      <c r="U26" s="20">
        <v>4651</v>
      </c>
      <c r="V26" s="20">
        <v>5261</v>
      </c>
      <c r="W26" s="20">
        <v>6244</v>
      </c>
      <c r="X26" s="20">
        <v>9273</v>
      </c>
      <c r="Y26" s="20">
        <v>10489</v>
      </c>
      <c r="Z26" s="20">
        <v>9457</v>
      </c>
      <c r="AA26" s="21">
        <v>6442</v>
      </c>
      <c r="AB26" s="123">
        <f t="shared" si="2"/>
        <v>78139</v>
      </c>
      <c r="AC26" s="165"/>
    </row>
    <row r="27" spans="1:29">
      <c r="A27" s="273"/>
      <c r="B27" s="30" t="s">
        <v>23</v>
      </c>
      <c r="C27" s="73" t="s">
        <v>111</v>
      </c>
      <c r="D27" s="128">
        <v>29</v>
      </c>
      <c r="E27" s="129">
        <v>29</v>
      </c>
      <c r="F27" s="129">
        <v>29</v>
      </c>
      <c r="G27" s="129">
        <v>29</v>
      </c>
      <c r="H27" s="129">
        <v>29</v>
      </c>
      <c r="I27" s="129">
        <v>29</v>
      </c>
      <c r="J27" s="129">
        <v>29</v>
      </c>
      <c r="K27" s="129">
        <v>25</v>
      </c>
      <c r="L27" s="129">
        <v>24</v>
      </c>
      <c r="M27" s="129">
        <v>25</v>
      </c>
      <c r="N27" s="129">
        <v>26</v>
      </c>
      <c r="O27" s="130">
        <v>26</v>
      </c>
      <c r="P27" s="31">
        <v>3667</v>
      </c>
      <c r="Q27" s="20">
        <v>3791</v>
      </c>
      <c r="R27" s="20">
        <v>3888</v>
      </c>
      <c r="S27" s="20">
        <v>3615</v>
      </c>
      <c r="T27" s="20">
        <v>2576</v>
      </c>
      <c r="U27" s="20">
        <v>3826</v>
      </c>
      <c r="V27" s="20">
        <v>4530</v>
      </c>
      <c r="W27" s="20">
        <v>4733</v>
      </c>
      <c r="X27" s="20">
        <v>4983</v>
      </c>
      <c r="Y27" s="20">
        <v>5360</v>
      </c>
      <c r="Z27" s="20">
        <v>5365</v>
      </c>
      <c r="AA27" s="21">
        <v>4367</v>
      </c>
      <c r="AB27" s="123">
        <f t="shared" si="2"/>
        <v>50701</v>
      </c>
      <c r="AC27" s="165"/>
    </row>
    <row r="28" spans="1:29">
      <c r="A28" s="273"/>
      <c r="B28" s="30" t="s">
        <v>29</v>
      </c>
      <c r="C28" s="73" t="s">
        <v>111</v>
      </c>
      <c r="D28" s="128">
        <v>24</v>
      </c>
      <c r="E28" s="129">
        <v>24</v>
      </c>
      <c r="F28" s="129">
        <v>24</v>
      </c>
      <c r="G28" s="129">
        <v>24</v>
      </c>
      <c r="H28" s="129">
        <v>24</v>
      </c>
      <c r="I28" s="129">
        <v>24</v>
      </c>
      <c r="J28" s="129">
        <v>24</v>
      </c>
      <c r="K28" s="129">
        <v>24</v>
      </c>
      <c r="L28" s="129">
        <v>24</v>
      </c>
      <c r="M28" s="129">
        <v>24</v>
      </c>
      <c r="N28" s="129">
        <v>24</v>
      </c>
      <c r="O28" s="130">
        <v>24</v>
      </c>
      <c r="P28" s="31">
        <v>3607</v>
      </c>
      <c r="Q28" s="20">
        <v>1168</v>
      </c>
      <c r="R28" s="20">
        <v>1177</v>
      </c>
      <c r="S28" s="20">
        <v>2188</v>
      </c>
      <c r="T28" s="20">
        <v>2337</v>
      </c>
      <c r="U28" s="20">
        <v>2987</v>
      </c>
      <c r="V28" s="20">
        <v>1538</v>
      </c>
      <c r="W28" s="20">
        <v>2524</v>
      </c>
      <c r="X28" s="20">
        <v>7254</v>
      </c>
      <c r="Y28" s="20">
        <v>7907</v>
      </c>
      <c r="Z28" s="20">
        <v>7251</v>
      </c>
      <c r="AA28" s="21">
        <v>5896</v>
      </c>
      <c r="AB28" s="123">
        <f t="shared" si="2"/>
        <v>45834</v>
      </c>
      <c r="AC28" s="165"/>
    </row>
    <row r="29" spans="1:29">
      <c r="A29" s="273"/>
      <c r="B29" s="30" t="s">
        <v>11</v>
      </c>
      <c r="C29" s="73" t="s">
        <v>111</v>
      </c>
      <c r="D29" s="128">
        <v>32</v>
      </c>
      <c r="E29" s="129">
        <v>32</v>
      </c>
      <c r="F29" s="129">
        <v>32</v>
      </c>
      <c r="G29" s="129">
        <v>32</v>
      </c>
      <c r="H29" s="129">
        <v>32</v>
      </c>
      <c r="I29" s="129">
        <v>32</v>
      </c>
      <c r="J29" s="129">
        <v>32</v>
      </c>
      <c r="K29" s="129">
        <v>32</v>
      </c>
      <c r="L29" s="129">
        <v>32</v>
      </c>
      <c r="M29" s="129">
        <v>32</v>
      </c>
      <c r="N29" s="129">
        <v>33</v>
      </c>
      <c r="O29" s="130">
        <v>33</v>
      </c>
      <c r="P29" s="31">
        <v>4769</v>
      </c>
      <c r="Q29" s="20">
        <v>4581</v>
      </c>
      <c r="R29" s="20">
        <v>5037</v>
      </c>
      <c r="S29" s="20">
        <v>5568</v>
      </c>
      <c r="T29" s="20">
        <v>4323</v>
      </c>
      <c r="U29" s="20">
        <v>4791</v>
      </c>
      <c r="V29" s="20">
        <v>4557</v>
      </c>
      <c r="W29" s="20">
        <v>5431</v>
      </c>
      <c r="X29" s="20">
        <v>6058</v>
      </c>
      <c r="Y29" s="20">
        <v>7781</v>
      </c>
      <c r="Z29" s="20">
        <v>9628</v>
      </c>
      <c r="AA29" s="21">
        <v>8300</v>
      </c>
      <c r="AB29" s="123">
        <f t="shared" si="2"/>
        <v>70824</v>
      </c>
      <c r="AC29" s="165"/>
    </row>
    <row r="30" spans="1:29">
      <c r="A30" s="273"/>
      <c r="B30" s="30" t="s">
        <v>20</v>
      </c>
      <c r="C30" s="73" t="s">
        <v>111</v>
      </c>
      <c r="D30" s="128">
        <v>22</v>
      </c>
      <c r="E30" s="129">
        <v>22</v>
      </c>
      <c r="F30" s="129">
        <v>22</v>
      </c>
      <c r="G30" s="129">
        <v>22</v>
      </c>
      <c r="H30" s="129">
        <v>22</v>
      </c>
      <c r="I30" s="129">
        <v>22</v>
      </c>
      <c r="J30" s="129">
        <v>22</v>
      </c>
      <c r="K30" s="129">
        <v>24</v>
      </c>
      <c r="L30" s="129">
        <v>24</v>
      </c>
      <c r="M30" s="129">
        <v>24</v>
      </c>
      <c r="N30" s="129">
        <v>24</v>
      </c>
      <c r="O30" s="130">
        <v>24</v>
      </c>
      <c r="P30" s="31">
        <v>3022</v>
      </c>
      <c r="Q30" s="20">
        <v>2733</v>
      </c>
      <c r="R30" s="20">
        <v>3088</v>
      </c>
      <c r="S30" s="20">
        <v>4302</v>
      </c>
      <c r="T30" s="20">
        <v>4015</v>
      </c>
      <c r="U30" s="20">
        <v>3553</v>
      </c>
      <c r="V30" s="20">
        <v>2884</v>
      </c>
      <c r="W30" s="20">
        <v>3781</v>
      </c>
      <c r="X30" s="20">
        <v>6456</v>
      </c>
      <c r="Y30" s="20">
        <v>6008</v>
      </c>
      <c r="Z30" s="20">
        <v>6147</v>
      </c>
      <c r="AA30" s="21">
        <v>4124</v>
      </c>
      <c r="AB30" s="123">
        <f t="shared" si="2"/>
        <v>50113</v>
      </c>
      <c r="AC30" s="165"/>
    </row>
    <row r="31" spans="1:29">
      <c r="A31" s="273"/>
      <c r="B31" s="30" t="s">
        <v>82</v>
      </c>
      <c r="C31" s="73" t="s">
        <v>111</v>
      </c>
      <c r="D31" s="128">
        <v>23</v>
      </c>
      <c r="E31" s="129">
        <v>23</v>
      </c>
      <c r="F31" s="129">
        <v>23</v>
      </c>
      <c r="G31" s="129">
        <v>23</v>
      </c>
      <c r="H31" s="129">
        <v>23</v>
      </c>
      <c r="I31" s="129">
        <v>23</v>
      </c>
      <c r="J31" s="129">
        <v>23</v>
      </c>
      <c r="K31" s="129">
        <v>23</v>
      </c>
      <c r="L31" s="129">
        <v>23</v>
      </c>
      <c r="M31" s="129">
        <v>22</v>
      </c>
      <c r="N31" s="129">
        <v>22</v>
      </c>
      <c r="O31" s="130">
        <v>22</v>
      </c>
      <c r="P31" s="31">
        <v>2806</v>
      </c>
      <c r="Q31" s="20">
        <v>2952</v>
      </c>
      <c r="R31" s="20">
        <v>2804</v>
      </c>
      <c r="S31" s="20">
        <v>5584</v>
      </c>
      <c r="T31" s="20">
        <v>4240</v>
      </c>
      <c r="U31" s="20">
        <v>2701</v>
      </c>
      <c r="V31" s="20">
        <v>2984</v>
      </c>
      <c r="W31" s="20">
        <v>3614</v>
      </c>
      <c r="X31" s="20">
        <v>3800</v>
      </c>
      <c r="Y31" s="20">
        <v>4576</v>
      </c>
      <c r="Z31" s="20">
        <v>4547</v>
      </c>
      <c r="AA31" s="21">
        <v>3597</v>
      </c>
      <c r="AB31" s="123">
        <f t="shared" si="2"/>
        <v>44205</v>
      </c>
      <c r="AC31" s="165"/>
    </row>
    <row r="32" spans="1:29">
      <c r="A32" s="273"/>
      <c r="B32" s="30" t="s">
        <v>9</v>
      </c>
      <c r="C32" s="73" t="s">
        <v>111</v>
      </c>
      <c r="D32" s="128">
        <v>36</v>
      </c>
      <c r="E32" s="129">
        <v>36</v>
      </c>
      <c r="F32" s="129">
        <v>36</v>
      </c>
      <c r="G32" s="129">
        <v>36</v>
      </c>
      <c r="H32" s="129">
        <v>36</v>
      </c>
      <c r="I32" s="129">
        <v>36</v>
      </c>
      <c r="J32" s="129">
        <v>36</v>
      </c>
      <c r="K32" s="129">
        <v>36</v>
      </c>
      <c r="L32" s="129">
        <v>36</v>
      </c>
      <c r="M32" s="129">
        <v>36</v>
      </c>
      <c r="N32" s="129">
        <v>38</v>
      </c>
      <c r="O32" s="130">
        <v>38</v>
      </c>
      <c r="P32" s="31">
        <v>5708</v>
      </c>
      <c r="Q32" s="20">
        <v>5111</v>
      </c>
      <c r="R32" s="20">
        <v>6952</v>
      </c>
      <c r="S32" s="20">
        <v>7848</v>
      </c>
      <c r="T32" s="20">
        <v>6850</v>
      </c>
      <c r="U32" s="20">
        <v>6800</v>
      </c>
      <c r="V32" s="20">
        <v>5562</v>
      </c>
      <c r="W32" s="20">
        <v>7131</v>
      </c>
      <c r="X32" s="20">
        <v>10503</v>
      </c>
      <c r="Y32" s="20">
        <v>12817</v>
      </c>
      <c r="Z32" s="20">
        <v>11867</v>
      </c>
      <c r="AA32" s="21">
        <v>8302</v>
      </c>
      <c r="AB32" s="123">
        <f t="shared" si="2"/>
        <v>95451</v>
      </c>
      <c r="AC32" s="165"/>
    </row>
    <row r="33" spans="1:29">
      <c r="A33" s="273"/>
      <c r="B33" s="30" t="s">
        <v>28</v>
      </c>
      <c r="C33" s="73" t="s">
        <v>111</v>
      </c>
      <c r="D33" s="128">
        <v>50</v>
      </c>
      <c r="E33" s="129">
        <v>50</v>
      </c>
      <c r="F33" s="129">
        <v>50</v>
      </c>
      <c r="G33" s="129">
        <v>50</v>
      </c>
      <c r="H33" s="129">
        <v>50</v>
      </c>
      <c r="I33" s="129">
        <v>50</v>
      </c>
      <c r="J33" s="129">
        <v>50</v>
      </c>
      <c r="K33" s="129">
        <v>49</v>
      </c>
      <c r="L33" s="129">
        <v>55</v>
      </c>
      <c r="M33" s="129">
        <v>55</v>
      </c>
      <c r="N33" s="129">
        <v>55</v>
      </c>
      <c r="O33" s="130">
        <v>55</v>
      </c>
      <c r="P33" s="31">
        <v>6686</v>
      </c>
      <c r="Q33" s="20">
        <v>6579</v>
      </c>
      <c r="R33" s="20">
        <v>6791</v>
      </c>
      <c r="S33" s="20">
        <v>7430</v>
      </c>
      <c r="T33" s="20">
        <v>5903</v>
      </c>
      <c r="U33" s="20">
        <v>7239</v>
      </c>
      <c r="V33" s="20">
        <v>8016</v>
      </c>
      <c r="W33" s="20">
        <v>9797</v>
      </c>
      <c r="X33" s="20">
        <v>10207</v>
      </c>
      <c r="Y33" s="20">
        <v>9266</v>
      </c>
      <c r="Z33" s="20">
        <v>10545</v>
      </c>
      <c r="AA33" s="21">
        <v>8272</v>
      </c>
      <c r="AB33" s="123">
        <f t="shared" si="2"/>
        <v>96731</v>
      </c>
      <c r="AC33" s="165"/>
    </row>
    <row r="34" spans="1:29">
      <c r="A34" s="273"/>
      <c r="B34" s="30" t="s">
        <v>48</v>
      </c>
      <c r="C34" s="73" t="s">
        <v>111</v>
      </c>
      <c r="D34" s="128">
        <v>40</v>
      </c>
      <c r="E34" s="129">
        <v>40</v>
      </c>
      <c r="F34" s="129">
        <v>40</v>
      </c>
      <c r="G34" s="129">
        <v>40</v>
      </c>
      <c r="H34" s="129">
        <v>40</v>
      </c>
      <c r="I34" s="129">
        <v>40</v>
      </c>
      <c r="J34" s="129">
        <v>40</v>
      </c>
      <c r="K34" s="129">
        <v>40</v>
      </c>
      <c r="L34" s="129">
        <v>40</v>
      </c>
      <c r="M34" s="129">
        <v>31</v>
      </c>
      <c r="N34" s="129">
        <v>29</v>
      </c>
      <c r="O34" s="130">
        <v>29</v>
      </c>
      <c r="P34" s="31">
        <v>4598</v>
      </c>
      <c r="Q34" s="20">
        <v>4256</v>
      </c>
      <c r="R34" s="20">
        <v>4403</v>
      </c>
      <c r="S34" s="20">
        <v>5151</v>
      </c>
      <c r="T34" s="20">
        <v>4441</v>
      </c>
      <c r="U34" s="20">
        <v>5170</v>
      </c>
      <c r="V34" s="20">
        <v>4477</v>
      </c>
      <c r="W34" s="20">
        <v>5353</v>
      </c>
      <c r="X34" s="20">
        <v>6612</v>
      </c>
      <c r="Y34" s="20">
        <v>8562</v>
      </c>
      <c r="Z34" s="20">
        <v>7882</v>
      </c>
      <c r="AA34" s="21">
        <v>5055</v>
      </c>
      <c r="AB34" s="123">
        <f t="shared" si="2"/>
        <v>65960</v>
      </c>
      <c r="AC34" s="165"/>
    </row>
    <row r="35" spans="1:29">
      <c r="A35" s="273"/>
      <c r="B35" s="30" t="s">
        <v>38</v>
      </c>
      <c r="C35" s="73" t="s">
        <v>111</v>
      </c>
      <c r="D35" s="128">
        <v>45</v>
      </c>
      <c r="E35" s="129">
        <v>45</v>
      </c>
      <c r="F35" s="129">
        <v>45</v>
      </c>
      <c r="G35" s="129">
        <v>45</v>
      </c>
      <c r="H35" s="129">
        <v>45</v>
      </c>
      <c r="I35" s="129">
        <v>45</v>
      </c>
      <c r="J35" s="129">
        <v>45</v>
      </c>
      <c r="K35" s="129">
        <v>45</v>
      </c>
      <c r="L35" s="129">
        <v>43</v>
      </c>
      <c r="M35" s="129">
        <v>43</v>
      </c>
      <c r="N35" s="129">
        <v>43</v>
      </c>
      <c r="O35" s="130">
        <v>42</v>
      </c>
      <c r="P35" s="31">
        <v>5180</v>
      </c>
      <c r="Q35" s="20">
        <v>5299</v>
      </c>
      <c r="R35" s="20">
        <v>5649</v>
      </c>
      <c r="S35" s="20">
        <v>6341</v>
      </c>
      <c r="T35" s="20">
        <v>5204</v>
      </c>
      <c r="U35" s="20">
        <v>6315</v>
      </c>
      <c r="V35" s="20">
        <v>5279</v>
      </c>
      <c r="W35" s="20">
        <v>6681</v>
      </c>
      <c r="X35" s="20">
        <v>6617</v>
      </c>
      <c r="Y35" s="20">
        <v>7810</v>
      </c>
      <c r="Z35" s="20">
        <v>8022</v>
      </c>
      <c r="AA35" s="21">
        <v>5823</v>
      </c>
      <c r="AB35" s="123">
        <f t="shared" si="2"/>
        <v>74220</v>
      </c>
      <c r="AC35" s="165"/>
    </row>
    <row r="36" spans="1:29">
      <c r="A36" s="273"/>
      <c r="B36" s="30" t="s">
        <v>10</v>
      </c>
      <c r="C36" s="73" t="s">
        <v>111</v>
      </c>
      <c r="D36" s="128">
        <v>44</v>
      </c>
      <c r="E36" s="129">
        <v>44</v>
      </c>
      <c r="F36" s="129">
        <v>44</v>
      </c>
      <c r="G36" s="129">
        <v>44</v>
      </c>
      <c r="H36" s="129">
        <v>44</v>
      </c>
      <c r="I36" s="129">
        <v>44</v>
      </c>
      <c r="J36" s="129">
        <v>44</v>
      </c>
      <c r="K36" s="129">
        <v>44</v>
      </c>
      <c r="L36" s="129">
        <v>49</v>
      </c>
      <c r="M36" s="129">
        <v>49</v>
      </c>
      <c r="N36" s="129">
        <v>49</v>
      </c>
      <c r="O36" s="130">
        <v>49</v>
      </c>
      <c r="P36" s="31">
        <v>6291</v>
      </c>
      <c r="Q36" s="20">
        <v>6035</v>
      </c>
      <c r="R36" s="20">
        <v>6360</v>
      </c>
      <c r="S36" s="20">
        <v>6872</v>
      </c>
      <c r="T36" s="20">
        <v>5113</v>
      </c>
      <c r="U36" s="20">
        <v>6739</v>
      </c>
      <c r="V36" s="20">
        <v>6634</v>
      </c>
      <c r="W36" s="20">
        <v>8841</v>
      </c>
      <c r="X36" s="20">
        <v>12676</v>
      </c>
      <c r="Y36" s="20">
        <v>13578</v>
      </c>
      <c r="Z36" s="20">
        <v>12570</v>
      </c>
      <c r="AA36" s="21">
        <v>8318</v>
      </c>
      <c r="AB36" s="123">
        <f t="shared" si="2"/>
        <v>100027</v>
      </c>
      <c r="AC36" s="165"/>
    </row>
    <row r="37" spans="1:29">
      <c r="A37" s="273"/>
      <c r="B37" s="30" t="s">
        <v>45</v>
      </c>
      <c r="C37" s="73" t="s">
        <v>111</v>
      </c>
      <c r="D37" s="128">
        <v>35</v>
      </c>
      <c r="E37" s="129">
        <v>35</v>
      </c>
      <c r="F37" s="129">
        <v>35</v>
      </c>
      <c r="G37" s="129">
        <v>35</v>
      </c>
      <c r="H37" s="129">
        <v>35</v>
      </c>
      <c r="I37" s="129">
        <v>35</v>
      </c>
      <c r="J37" s="129">
        <v>35</v>
      </c>
      <c r="K37" s="129">
        <v>35</v>
      </c>
      <c r="L37" s="129">
        <v>35</v>
      </c>
      <c r="M37" s="129">
        <v>35</v>
      </c>
      <c r="N37" s="129">
        <v>35</v>
      </c>
      <c r="O37" s="130">
        <v>34</v>
      </c>
      <c r="P37" s="31">
        <v>4622</v>
      </c>
      <c r="Q37" s="20">
        <v>4821</v>
      </c>
      <c r="R37" s="20">
        <v>5249</v>
      </c>
      <c r="S37" s="20">
        <v>5761</v>
      </c>
      <c r="T37" s="20">
        <v>6223</v>
      </c>
      <c r="U37" s="20">
        <v>5784</v>
      </c>
      <c r="V37" s="20">
        <v>5524</v>
      </c>
      <c r="W37" s="20">
        <v>5971</v>
      </c>
      <c r="X37" s="20">
        <v>7780</v>
      </c>
      <c r="Y37" s="20">
        <v>10671</v>
      </c>
      <c r="Z37" s="20">
        <v>9358</v>
      </c>
      <c r="AA37" s="21">
        <v>6928</v>
      </c>
      <c r="AB37" s="123">
        <f t="shared" si="2"/>
        <v>78692</v>
      </c>
      <c r="AC37" s="165"/>
    </row>
    <row r="38" spans="1:29">
      <c r="A38" s="273"/>
      <c r="B38" s="30" t="s">
        <v>14</v>
      </c>
      <c r="C38" s="73" t="s">
        <v>111</v>
      </c>
      <c r="D38" s="128">
        <v>37</v>
      </c>
      <c r="E38" s="129">
        <v>37</v>
      </c>
      <c r="F38" s="129">
        <v>37</v>
      </c>
      <c r="G38" s="129">
        <v>37</v>
      </c>
      <c r="H38" s="129">
        <v>37</v>
      </c>
      <c r="I38" s="129">
        <v>37</v>
      </c>
      <c r="J38" s="129">
        <v>37</v>
      </c>
      <c r="K38" s="129">
        <v>37</v>
      </c>
      <c r="L38" s="129">
        <v>37</v>
      </c>
      <c r="M38" s="129">
        <v>37</v>
      </c>
      <c r="N38" s="129">
        <v>35</v>
      </c>
      <c r="O38" s="130">
        <v>35</v>
      </c>
      <c r="P38" s="31">
        <v>7272</v>
      </c>
      <c r="Q38" s="20">
        <v>3917</v>
      </c>
      <c r="R38" s="20">
        <v>4691</v>
      </c>
      <c r="S38" s="20">
        <v>6462</v>
      </c>
      <c r="T38" s="20">
        <v>5648</v>
      </c>
      <c r="U38" s="20">
        <v>5392</v>
      </c>
      <c r="V38" s="20">
        <v>4125</v>
      </c>
      <c r="W38" s="20">
        <v>4630</v>
      </c>
      <c r="X38" s="20">
        <v>12045</v>
      </c>
      <c r="Y38" s="20">
        <v>14623</v>
      </c>
      <c r="Z38" s="20">
        <v>13379</v>
      </c>
      <c r="AA38" s="21">
        <v>10021</v>
      </c>
      <c r="AB38" s="123">
        <f t="shared" si="2"/>
        <v>92205</v>
      </c>
      <c r="AC38" s="165"/>
    </row>
    <row r="39" spans="1:29">
      <c r="A39" s="273"/>
      <c r="B39" s="30" t="s">
        <v>19</v>
      </c>
      <c r="C39" s="73" t="s">
        <v>111</v>
      </c>
      <c r="D39" s="128">
        <v>26</v>
      </c>
      <c r="E39" s="129">
        <v>26</v>
      </c>
      <c r="F39" s="129">
        <v>26</v>
      </c>
      <c r="G39" s="129">
        <v>26</v>
      </c>
      <c r="H39" s="129">
        <v>26</v>
      </c>
      <c r="I39" s="129">
        <v>26</v>
      </c>
      <c r="J39" s="129">
        <v>26</v>
      </c>
      <c r="K39" s="129">
        <v>26</v>
      </c>
      <c r="L39" s="129">
        <v>24</v>
      </c>
      <c r="M39" s="129">
        <v>26</v>
      </c>
      <c r="N39" s="129">
        <v>28</v>
      </c>
      <c r="O39" s="130">
        <v>31</v>
      </c>
      <c r="P39" s="31">
        <v>3049</v>
      </c>
      <c r="Q39" s="20">
        <v>2963</v>
      </c>
      <c r="R39" s="20">
        <v>4267</v>
      </c>
      <c r="S39" s="20">
        <v>3889</v>
      </c>
      <c r="T39" s="20">
        <v>4075</v>
      </c>
      <c r="U39" s="20">
        <v>3611</v>
      </c>
      <c r="V39" s="20">
        <v>3530</v>
      </c>
      <c r="W39" s="20">
        <v>3713</v>
      </c>
      <c r="X39" s="20">
        <v>3502</v>
      </c>
      <c r="Y39" s="20">
        <v>4800</v>
      </c>
      <c r="Z39" s="20">
        <v>9520</v>
      </c>
      <c r="AA39" s="21">
        <v>11165</v>
      </c>
      <c r="AB39" s="123">
        <f t="shared" si="2"/>
        <v>58084</v>
      </c>
      <c r="AC39" s="165"/>
    </row>
    <row r="40" spans="1:29">
      <c r="A40" s="273"/>
      <c r="B40" s="30" t="s">
        <v>36</v>
      </c>
      <c r="C40" s="73" t="s">
        <v>111</v>
      </c>
      <c r="D40" s="128">
        <v>21</v>
      </c>
      <c r="E40" s="129">
        <v>21</v>
      </c>
      <c r="F40" s="129">
        <v>21</v>
      </c>
      <c r="G40" s="129">
        <v>21</v>
      </c>
      <c r="H40" s="129">
        <v>21</v>
      </c>
      <c r="I40" s="129">
        <v>22</v>
      </c>
      <c r="J40" s="129">
        <v>22</v>
      </c>
      <c r="K40" s="129">
        <v>22</v>
      </c>
      <c r="L40" s="129">
        <v>22</v>
      </c>
      <c r="M40" s="129">
        <v>22</v>
      </c>
      <c r="N40" s="129">
        <v>23</v>
      </c>
      <c r="O40" s="130">
        <v>23</v>
      </c>
      <c r="P40" s="31">
        <v>2250</v>
      </c>
      <c r="Q40" s="20">
        <v>2242</v>
      </c>
      <c r="R40" s="20">
        <v>2504</v>
      </c>
      <c r="S40" s="20">
        <v>2887</v>
      </c>
      <c r="T40" s="20">
        <v>2801</v>
      </c>
      <c r="U40" s="20">
        <v>3079</v>
      </c>
      <c r="V40" s="20">
        <v>3167</v>
      </c>
      <c r="W40" s="20">
        <v>3803</v>
      </c>
      <c r="X40" s="20">
        <v>4163</v>
      </c>
      <c r="Y40" s="20">
        <v>4066</v>
      </c>
      <c r="Z40" s="20">
        <v>4391</v>
      </c>
      <c r="AA40" s="21">
        <v>3264</v>
      </c>
      <c r="AB40" s="123">
        <f t="shared" si="2"/>
        <v>38617</v>
      </c>
      <c r="AC40" s="165"/>
    </row>
    <row r="41" spans="1:29">
      <c r="A41" s="273"/>
      <c r="B41" s="30" t="s">
        <v>6</v>
      </c>
      <c r="C41" s="73" t="s">
        <v>111</v>
      </c>
      <c r="D41" s="128">
        <v>30</v>
      </c>
      <c r="E41" s="129">
        <v>30</v>
      </c>
      <c r="F41" s="129">
        <v>30</v>
      </c>
      <c r="G41" s="129">
        <v>30</v>
      </c>
      <c r="H41" s="129">
        <v>30</v>
      </c>
      <c r="I41" s="129">
        <v>30</v>
      </c>
      <c r="J41" s="129">
        <v>30</v>
      </c>
      <c r="K41" s="129">
        <v>30</v>
      </c>
      <c r="L41" s="129">
        <v>30</v>
      </c>
      <c r="M41" s="129">
        <v>30</v>
      </c>
      <c r="N41" s="129">
        <v>30</v>
      </c>
      <c r="O41" s="130">
        <v>30</v>
      </c>
      <c r="P41" s="31">
        <v>3935</v>
      </c>
      <c r="Q41" s="20">
        <v>4146</v>
      </c>
      <c r="R41" s="20">
        <v>4931</v>
      </c>
      <c r="S41" s="20">
        <v>6638</v>
      </c>
      <c r="T41" s="20">
        <v>5676</v>
      </c>
      <c r="U41" s="20">
        <v>5024</v>
      </c>
      <c r="V41" s="20">
        <v>4344</v>
      </c>
      <c r="W41" s="20">
        <v>4759</v>
      </c>
      <c r="X41" s="20">
        <v>5274</v>
      </c>
      <c r="Y41" s="20">
        <v>8225</v>
      </c>
      <c r="Z41" s="20">
        <v>8878</v>
      </c>
      <c r="AA41" s="21">
        <v>6134</v>
      </c>
      <c r="AB41" s="123">
        <f t="shared" si="2"/>
        <v>67964</v>
      </c>
      <c r="AC41" s="165"/>
    </row>
    <row r="42" spans="1:29">
      <c r="A42" s="273"/>
      <c r="B42" s="30" t="s">
        <v>21</v>
      </c>
      <c r="C42" s="73" t="s">
        <v>111</v>
      </c>
      <c r="D42" s="128">
        <v>31</v>
      </c>
      <c r="E42" s="129">
        <v>31</v>
      </c>
      <c r="F42" s="129">
        <v>31</v>
      </c>
      <c r="G42" s="129">
        <v>31</v>
      </c>
      <c r="H42" s="129">
        <v>31</v>
      </c>
      <c r="I42" s="129">
        <v>31</v>
      </c>
      <c r="J42" s="129">
        <v>31</v>
      </c>
      <c r="K42" s="129">
        <v>31</v>
      </c>
      <c r="L42" s="129">
        <v>31</v>
      </c>
      <c r="M42" s="129">
        <v>25</v>
      </c>
      <c r="N42" s="129">
        <v>25</v>
      </c>
      <c r="O42" s="130">
        <v>25</v>
      </c>
      <c r="P42" s="31">
        <v>2741</v>
      </c>
      <c r="Q42" s="20">
        <v>2465</v>
      </c>
      <c r="R42" s="20">
        <v>3898</v>
      </c>
      <c r="S42" s="20">
        <v>5276</v>
      </c>
      <c r="T42" s="20">
        <v>2060</v>
      </c>
      <c r="U42" s="20">
        <v>2417</v>
      </c>
      <c r="V42" s="20">
        <v>2950</v>
      </c>
      <c r="W42" s="20">
        <v>4186</v>
      </c>
      <c r="X42" s="20">
        <v>8233</v>
      </c>
      <c r="Y42" s="20">
        <v>9650</v>
      </c>
      <c r="Z42" s="20">
        <v>8563</v>
      </c>
      <c r="AA42" s="21">
        <v>5573</v>
      </c>
      <c r="AB42" s="123">
        <f t="shared" si="2"/>
        <v>58012</v>
      </c>
      <c r="AC42" s="165"/>
    </row>
    <row r="43" spans="1:29">
      <c r="A43" s="273"/>
      <c r="B43" s="30" t="s">
        <v>5</v>
      </c>
      <c r="C43" s="73" t="s">
        <v>111</v>
      </c>
      <c r="D43" s="128">
        <v>62</v>
      </c>
      <c r="E43" s="129">
        <v>62</v>
      </c>
      <c r="F43" s="129">
        <v>62</v>
      </c>
      <c r="G43" s="129">
        <v>62</v>
      </c>
      <c r="H43" s="129">
        <v>62</v>
      </c>
      <c r="I43" s="129">
        <v>62</v>
      </c>
      <c r="J43" s="129">
        <v>62</v>
      </c>
      <c r="K43" s="129">
        <v>62</v>
      </c>
      <c r="L43" s="129">
        <v>63</v>
      </c>
      <c r="M43" s="129">
        <v>63</v>
      </c>
      <c r="N43" s="129">
        <v>63</v>
      </c>
      <c r="O43" s="130">
        <v>63</v>
      </c>
      <c r="P43" s="31">
        <v>9602</v>
      </c>
      <c r="Q43" s="20">
        <v>9797</v>
      </c>
      <c r="R43" s="20">
        <v>10076</v>
      </c>
      <c r="S43" s="20">
        <v>8792</v>
      </c>
      <c r="T43" s="20">
        <v>6758</v>
      </c>
      <c r="U43" s="20">
        <v>9162</v>
      </c>
      <c r="V43" s="20">
        <v>10889</v>
      </c>
      <c r="W43" s="20">
        <v>12806</v>
      </c>
      <c r="X43" s="20">
        <v>14338</v>
      </c>
      <c r="Y43" s="20">
        <v>14873</v>
      </c>
      <c r="Z43" s="20">
        <v>15839</v>
      </c>
      <c r="AA43" s="21">
        <v>13015</v>
      </c>
      <c r="AB43" s="123">
        <f t="shared" si="2"/>
        <v>135947</v>
      </c>
      <c r="AC43" s="165"/>
    </row>
    <row r="44" spans="1:29">
      <c r="A44" s="273"/>
      <c r="B44" s="30" t="s">
        <v>54</v>
      </c>
      <c r="C44" s="73" t="s">
        <v>111</v>
      </c>
      <c r="D44" s="128">
        <v>46</v>
      </c>
      <c r="E44" s="129">
        <v>46</v>
      </c>
      <c r="F44" s="129">
        <v>46</v>
      </c>
      <c r="G44" s="129">
        <v>46</v>
      </c>
      <c r="H44" s="129">
        <v>46</v>
      </c>
      <c r="I44" s="129">
        <v>46</v>
      </c>
      <c r="J44" s="129">
        <v>46</v>
      </c>
      <c r="K44" s="129">
        <v>39</v>
      </c>
      <c r="L44" s="129">
        <v>39</v>
      </c>
      <c r="M44" s="129">
        <v>39</v>
      </c>
      <c r="N44" s="129">
        <v>39</v>
      </c>
      <c r="O44" s="130">
        <v>39</v>
      </c>
      <c r="P44" s="31">
        <v>6336</v>
      </c>
      <c r="Q44" s="20">
        <v>5670</v>
      </c>
      <c r="R44" s="20">
        <v>5324</v>
      </c>
      <c r="S44" s="20">
        <v>5372</v>
      </c>
      <c r="T44" s="20">
        <v>4574</v>
      </c>
      <c r="U44" s="20">
        <v>5412</v>
      </c>
      <c r="V44" s="20">
        <v>6486</v>
      </c>
      <c r="W44" s="20">
        <v>7343</v>
      </c>
      <c r="X44" s="20">
        <v>7669</v>
      </c>
      <c r="Y44" s="20">
        <v>7586</v>
      </c>
      <c r="Z44" s="20">
        <v>7464</v>
      </c>
      <c r="AA44" s="21">
        <v>7269</v>
      </c>
      <c r="AB44" s="123">
        <f t="shared" si="2"/>
        <v>76505</v>
      </c>
      <c r="AC44" s="165"/>
    </row>
    <row r="45" spans="1:29">
      <c r="A45" s="273"/>
      <c r="B45" s="30" t="s">
        <v>26</v>
      </c>
      <c r="C45" s="73" t="s">
        <v>111</v>
      </c>
      <c r="D45" s="128">
        <v>36</v>
      </c>
      <c r="E45" s="129">
        <v>36</v>
      </c>
      <c r="F45" s="129">
        <v>36</v>
      </c>
      <c r="G45" s="129">
        <v>36</v>
      </c>
      <c r="H45" s="129">
        <v>36</v>
      </c>
      <c r="I45" s="129">
        <v>36</v>
      </c>
      <c r="J45" s="129">
        <v>36</v>
      </c>
      <c r="K45" s="129">
        <v>36</v>
      </c>
      <c r="L45" s="129">
        <v>36</v>
      </c>
      <c r="M45" s="129">
        <v>36</v>
      </c>
      <c r="N45" s="129">
        <v>36</v>
      </c>
      <c r="O45" s="130">
        <v>36</v>
      </c>
      <c r="P45" s="31">
        <v>5008</v>
      </c>
      <c r="Q45" s="20">
        <v>4672</v>
      </c>
      <c r="R45" s="20">
        <v>4592</v>
      </c>
      <c r="S45" s="20">
        <v>4651</v>
      </c>
      <c r="T45" s="20">
        <v>4116</v>
      </c>
      <c r="U45" s="20">
        <v>4602</v>
      </c>
      <c r="V45" s="20">
        <v>5135</v>
      </c>
      <c r="W45" s="20">
        <v>5559</v>
      </c>
      <c r="X45" s="20">
        <v>7633</v>
      </c>
      <c r="Y45" s="20">
        <v>6378</v>
      </c>
      <c r="Z45" s="20">
        <v>10635</v>
      </c>
      <c r="AA45" s="21">
        <v>9262</v>
      </c>
      <c r="AB45" s="123">
        <f t="shared" si="2"/>
        <v>72243</v>
      </c>
      <c r="AC45" s="165"/>
    </row>
    <row r="46" spans="1:29">
      <c r="A46" s="273"/>
      <c r="B46" s="223" t="s">
        <v>135</v>
      </c>
      <c r="C46" s="224" t="s">
        <v>111</v>
      </c>
      <c r="D46" s="225">
        <v>28</v>
      </c>
      <c r="E46" s="226">
        <v>28</v>
      </c>
      <c r="F46" s="226">
        <v>28</v>
      </c>
      <c r="G46" s="226">
        <v>28</v>
      </c>
      <c r="H46" s="226">
        <v>28</v>
      </c>
      <c r="I46" s="226">
        <v>28</v>
      </c>
      <c r="J46" s="226">
        <v>28</v>
      </c>
      <c r="K46" s="226">
        <v>28</v>
      </c>
      <c r="L46" s="226">
        <v>28</v>
      </c>
      <c r="M46" s="226">
        <v>28</v>
      </c>
      <c r="N46" s="226">
        <v>28</v>
      </c>
      <c r="O46" s="227">
        <v>28</v>
      </c>
      <c r="P46" s="228">
        <v>4380</v>
      </c>
      <c r="Q46" s="229">
        <v>1596</v>
      </c>
      <c r="R46" s="229">
        <v>2650</v>
      </c>
      <c r="S46" s="229">
        <v>5039</v>
      </c>
      <c r="T46" s="229">
        <v>3522</v>
      </c>
      <c r="U46" s="229">
        <v>2061</v>
      </c>
      <c r="V46" s="229">
        <v>2668</v>
      </c>
      <c r="W46" s="229">
        <v>5818</v>
      </c>
      <c r="X46" s="229">
        <v>7766</v>
      </c>
      <c r="Y46" s="229">
        <v>7844</v>
      </c>
      <c r="Z46" s="229">
        <v>7562</v>
      </c>
      <c r="AA46" s="230">
        <v>6676</v>
      </c>
      <c r="AB46" s="231">
        <f t="shared" si="2"/>
        <v>57582</v>
      </c>
      <c r="AC46" s="165"/>
    </row>
    <row r="47" spans="1:29">
      <c r="A47" s="274"/>
      <c r="B47" s="223" t="s">
        <v>136</v>
      </c>
      <c r="C47" s="224" t="s">
        <v>111</v>
      </c>
      <c r="D47" s="225">
        <v>35</v>
      </c>
      <c r="E47" s="226">
        <v>28</v>
      </c>
      <c r="F47" s="226">
        <v>28</v>
      </c>
      <c r="G47" s="226">
        <v>28</v>
      </c>
      <c r="H47" s="226">
        <v>28</v>
      </c>
      <c r="I47" s="226">
        <v>28</v>
      </c>
      <c r="J47" s="226">
        <v>28</v>
      </c>
      <c r="K47" s="226">
        <v>28</v>
      </c>
      <c r="L47" s="226">
        <v>28</v>
      </c>
      <c r="M47" s="226">
        <v>28</v>
      </c>
      <c r="N47" s="226">
        <v>28</v>
      </c>
      <c r="O47" s="227">
        <v>28</v>
      </c>
      <c r="P47" s="228">
        <v>4835</v>
      </c>
      <c r="Q47" s="229">
        <v>2307</v>
      </c>
      <c r="R47" s="229">
        <v>3470</v>
      </c>
      <c r="S47" s="229">
        <v>4951</v>
      </c>
      <c r="T47" s="229">
        <v>5333</v>
      </c>
      <c r="U47" s="229">
        <v>3021</v>
      </c>
      <c r="V47" s="229">
        <v>5020</v>
      </c>
      <c r="W47" s="229">
        <v>6418</v>
      </c>
      <c r="X47" s="229">
        <v>14508</v>
      </c>
      <c r="Y47" s="229">
        <v>17011</v>
      </c>
      <c r="Z47" s="229">
        <v>14336</v>
      </c>
      <c r="AA47" s="230">
        <v>10482</v>
      </c>
      <c r="AB47" s="231">
        <f t="shared" si="2"/>
        <v>91692</v>
      </c>
      <c r="AC47" s="165"/>
    </row>
    <row r="48" spans="1:29">
      <c r="A48" s="199"/>
      <c r="B48" s="30"/>
      <c r="C48" s="73"/>
      <c r="D48" s="128"/>
      <c r="E48" s="129"/>
      <c r="F48" s="129"/>
      <c r="G48" s="129"/>
      <c r="H48" s="129"/>
      <c r="I48" s="129"/>
      <c r="J48" s="129"/>
      <c r="K48" s="129"/>
      <c r="L48" s="129"/>
      <c r="M48" s="129"/>
      <c r="N48" s="129"/>
      <c r="O48" s="130"/>
      <c r="P48" s="31"/>
      <c r="Q48" s="20"/>
      <c r="R48" s="20"/>
      <c r="S48" s="20"/>
      <c r="T48" s="20"/>
      <c r="U48" s="20"/>
      <c r="V48" s="20"/>
      <c r="W48" s="20"/>
      <c r="X48" s="20"/>
      <c r="Y48" s="20"/>
      <c r="Z48" s="20"/>
      <c r="AA48" s="21"/>
      <c r="AB48" s="123"/>
      <c r="AC48" s="148"/>
    </row>
    <row r="49" spans="1:29">
      <c r="A49" s="281" t="s">
        <v>57</v>
      </c>
      <c r="B49" s="30" t="s">
        <v>17</v>
      </c>
      <c r="C49" s="73" t="s">
        <v>111</v>
      </c>
      <c r="D49" s="128">
        <v>36</v>
      </c>
      <c r="E49" s="129">
        <v>36</v>
      </c>
      <c r="F49" s="129">
        <v>36</v>
      </c>
      <c r="G49" s="129">
        <v>36</v>
      </c>
      <c r="H49" s="129">
        <v>36</v>
      </c>
      <c r="I49" s="129">
        <v>36</v>
      </c>
      <c r="J49" s="129">
        <v>36</v>
      </c>
      <c r="K49" s="129">
        <v>36</v>
      </c>
      <c r="L49" s="129">
        <v>33</v>
      </c>
      <c r="M49" s="129">
        <v>34</v>
      </c>
      <c r="N49" s="129">
        <v>34</v>
      </c>
      <c r="O49" s="130">
        <v>34</v>
      </c>
      <c r="P49" s="31">
        <v>3252</v>
      </c>
      <c r="Q49" s="20">
        <v>3222</v>
      </c>
      <c r="R49" s="20">
        <v>3064</v>
      </c>
      <c r="S49" s="20">
        <v>3284</v>
      </c>
      <c r="T49" s="20">
        <v>2726</v>
      </c>
      <c r="U49" s="20">
        <v>2778</v>
      </c>
      <c r="V49" s="20">
        <v>3337</v>
      </c>
      <c r="W49" s="20">
        <v>4540</v>
      </c>
      <c r="X49" s="20">
        <v>7325</v>
      </c>
      <c r="Y49" s="20">
        <v>8433</v>
      </c>
      <c r="Z49" s="20">
        <v>7253</v>
      </c>
      <c r="AA49" s="21">
        <v>4219</v>
      </c>
      <c r="AB49" s="123">
        <f t="shared" si="2"/>
        <v>53433</v>
      </c>
      <c r="AC49" s="165"/>
    </row>
    <row r="50" spans="1:29">
      <c r="A50" s="281"/>
      <c r="B50" s="30" t="s">
        <v>25</v>
      </c>
      <c r="C50" s="73" t="s">
        <v>111</v>
      </c>
      <c r="D50" s="128">
        <v>35</v>
      </c>
      <c r="E50" s="129">
        <v>35</v>
      </c>
      <c r="F50" s="129">
        <v>35</v>
      </c>
      <c r="G50" s="129">
        <v>35</v>
      </c>
      <c r="H50" s="129">
        <v>35</v>
      </c>
      <c r="I50" s="129">
        <v>35</v>
      </c>
      <c r="J50" s="129">
        <v>35</v>
      </c>
      <c r="K50" s="129">
        <v>35</v>
      </c>
      <c r="L50" s="129">
        <v>35</v>
      </c>
      <c r="M50" s="129">
        <v>33</v>
      </c>
      <c r="N50" s="129">
        <v>34</v>
      </c>
      <c r="O50" s="130">
        <v>34</v>
      </c>
      <c r="P50" s="31">
        <v>4391</v>
      </c>
      <c r="Q50" s="20">
        <v>3713</v>
      </c>
      <c r="R50" s="20">
        <v>3539</v>
      </c>
      <c r="S50" s="20">
        <v>3697</v>
      </c>
      <c r="T50" s="20">
        <v>3475</v>
      </c>
      <c r="U50" s="20">
        <v>3385</v>
      </c>
      <c r="V50" s="20">
        <v>3803</v>
      </c>
      <c r="W50" s="20">
        <v>5368</v>
      </c>
      <c r="X50" s="20">
        <v>8142</v>
      </c>
      <c r="Y50" s="20">
        <v>9576</v>
      </c>
      <c r="Z50" s="20">
        <v>9374</v>
      </c>
      <c r="AA50" s="21">
        <v>8294</v>
      </c>
      <c r="AB50" s="123">
        <f t="shared" si="2"/>
        <v>66757</v>
      </c>
      <c r="AC50" s="165"/>
    </row>
    <row r="51" spans="1:29">
      <c r="A51" s="281"/>
      <c r="B51" s="30" t="s">
        <v>40</v>
      </c>
      <c r="C51" s="73" t="s">
        <v>111</v>
      </c>
      <c r="D51" s="128">
        <v>42</v>
      </c>
      <c r="E51" s="129">
        <v>42</v>
      </c>
      <c r="F51" s="129">
        <v>42</v>
      </c>
      <c r="G51" s="129">
        <v>42</v>
      </c>
      <c r="H51" s="129">
        <v>42</v>
      </c>
      <c r="I51" s="129">
        <v>42</v>
      </c>
      <c r="J51" s="129">
        <v>42</v>
      </c>
      <c r="K51" s="129">
        <v>42</v>
      </c>
      <c r="L51" s="129">
        <v>42</v>
      </c>
      <c r="M51" s="129">
        <v>43</v>
      </c>
      <c r="N51" s="129">
        <v>43</v>
      </c>
      <c r="O51" s="130">
        <v>43</v>
      </c>
      <c r="P51" s="31">
        <v>2746</v>
      </c>
      <c r="Q51" s="20">
        <v>2924</v>
      </c>
      <c r="R51" s="20">
        <v>2797</v>
      </c>
      <c r="S51" s="20">
        <v>2948</v>
      </c>
      <c r="T51" s="20">
        <v>2682</v>
      </c>
      <c r="U51" s="20">
        <v>2595</v>
      </c>
      <c r="V51" s="20">
        <v>3045</v>
      </c>
      <c r="W51" s="20">
        <v>3347</v>
      </c>
      <c r="X51" s="20">
        <v>8394</v>
      </c>
      <c r="Y51" s="20">
        <v>11945</v>
      </c>
      <c r="Z51" s="20">
        <v>9865</v>
      </c>
      <c r="AA51" s="21">
        <v>6116</v>
      </c>
      <c r="AB51" s="123">
        <f t="shared" si="2"/>
        <v>59404</v>
      </c>
      <c r="AC51" s="165"/>
    </row>
    <row r="52" spans="1:29">
      <c r="A52" s="281"/>
      <c r="B52" s="30" t="s">
        <v>22</v>
      </c>
      <c r="C52" s="73" t="s">
        <v>111</v>
      </c>
      <c r="D52" s="128">
        <v>38</v>
      </c>
      <c r="E52" s="129">
        <v>38</v>
      </c>
      <c r="F52" s="129">
        <v>38</v>
      </c>
      <c r="G52" s="129">
        <v>38</v>
      </c>
      <c r="H52" s="129">
        <v>38</v>
      </c>
      <c r="I52" s="129">
        <v>38</v>
      </c>
      <c r="J52" s="129">
        <v>38</v>
      </c>
      <c r="K52" s="129">
        <v>38</v>
      </c>
      <c r="L52" s="129">
        <v>38</v>
      </c>
      <c r="M52" s="129">
        <v>34</v>
      </c>
      <c r="N52" s="129">
        <v>33</v>
      </c>
      <c r="O52" s="130">
        <v>33</v>
      </c>
      <c r="P52" s="31">
        <v>4471</v>
      </c>
      <c r="Q52" s="20">
        <v>4113</v>
      </c>
      <c r="R52" s="20">
        <v>3722</v>
      </c>
      <c r="S52" s="20">
        <v>3747</v>
      </c>
      <c r="T52" s="20">
        <v>3313</v>
      </c>
      <c r="U52" s="20">
        <v>3976</v>
      </c>
      <c r="V52" s="20">
        <v>4052</v>
      </c>
      <c r="W52" s="20">
        <v>4870</v>
      </c>
      <c r="X52" s="20">
        <v>9220</v>
      </c>
      <c r="Y52" s="20">
        <v>10506</v>
      </c>
      <c r="Z52" s="20">
        <v>9389</v>
      </c>
      <c r="AA52" s="21">
        <v>7526</v>
      </c>
      <c r="AB52" s="123">
        <f t="shared" si="2"/>
        <v>68905</v>
      </c>
      <c r="AC52" s="165"/>
    </row>
    <row r="53" spans="1:29">
      <c r="A53" s="281"/>
      <c r="B53" s="30" t="s">
        <v>30</v>
      </c>
      <c r="C53" s="73" t="s">
        <v>111</v>
      </c>
      <c r="D53" s="128">
        <v>77</v>
      </c>
      <c r="E53" s="129">
        <v>77</v>
      </c>
      <c r="F53" s="129">
        <v>77</v>
      </c>
      <c r="G53" s="129">
        <v>77</v>
      </c>
      <c r="H53" s="129">
        <v>77</v>
      </c>
      <c r="I53" s="129">
        <v>77</v>
      </c>
      <c r="J53" s="129">
        <v>77</v>
      </c>
      <c r="K53" s="129">
        <v>77</v>
      </c>
      <c r="L53" s="129">
        <v>77</v>
      </c>
      <c r="M53" s="129">
        <v>76</v>
      </c>
      <c r="N53" s="129">
        <v>76</v>
      </c>
      <c r="O53" s="130">
        <v>76</v>
      </c>
      <c r="P53" s="31">
        <v>9809</v>
      </c>
      <c r="Q53" s="20">
        <v>10001</v>
      </c>
      <c r="R53" s="20">
        <v>9206</v>
      </c>
      <c r="S53" s="20">
        <v>9250</v>
      </c>
      <c r="T53" s="20">
        <v>7259</v>
      </c>
      <c r="U53" s="20">
        <v>8025</v>
      </c>
      <c r="V53" s="20">
        <v>10005</v>
      </c>
      <c r="W53" s="20">
        <v>10874</v>
      </c>
      <c r="X53" s="20">
        <v>18679</v>
      </c>
      <c r="Y53" s="20">
        <v>22001</v>
      </c>
      <c r="Z53" s="20">
        <v>20108</v>
      </c>
      <c r="AA53" s="21">
        <v>15325</v>
      </c>
      <c r="AB53" s="123">
        <f t="shared" si="2"/>
        <v>150542</v>
      </c>
      <c r="AC53" s="165"/>
    </row>
    <row r="54" spans="1:29">
      <c r="A54" s="281"/>
      <c r="B54" s="30" t="s">
        <v>34</v>
      </c>
      <c r="C54" s="73" t="s">
        <v>111</v>
      </c>
      <c r="D54" s="128">
        <v>48</v>
      </c>
      <c r="E54" s="129">
        <v>48</v>
      </c>
      <c r="F54" s="129">
        <v>48</v>
      </c>
      <c r="G54" s="129">
        <v>48</v>
      </c>
      <c r="H54" s="129">
        <v>48</v>
      </c>
      <c r="I54" s="129">
        <v>48</v>
      </c>
      <c r="J54" s="129">
        <v>48</v>
      </c>
      <c r="K54" s="129">
        <v>48</v>
      </c>
      <c r="L54" s="129">
        <v>49</v>
      </c>
      <c r="M54" s="129">
        <v>50</v>
      </c>
      <c r="N54" s="129">
        <v>50</v>
      </c>
      <c r="O54" s="130">
        <v>50</v>
      </c>
      <c r="P54" s="31">
        <v>7381</v>
      </c>
      <c r="Q54" s="20">
        <v>7123</v>
      </c>
      <c r="R54" s="20">
        <v>6574</v>
      </c>
      <c r="S54" s="20">
        <v>7050</v>
      </c>
      <c r="T54" s="20">
        <v>5720</v>
      </c>
      <c r="U54" s="20">
        <v>6599</v>
      </c>
      <c r="V54" s="20">
        <v>7406</v>
      </c>
      <c r="W54" s="20">
        <v>8813</v>
      </c>
      <c r="X54" s="20">
        <v>16408</v>
      </c>
      <c r="Y54" s="20">
        <v>17744</v>
      </c>
      <c r="Z54" s="20">
        <v>16433</v>
      </c>
      <c r="AA54" s="21">
        <v>13654</v>
      </c>
      <c r="AB54" s="123">
        <f t="shared" si="2"/>
        <v>120905</v>
      </c>
      <c r="AC54" s="165"/>
    </row>
    <row r="55" spans="1:29">
      <c r="A55" s="281"/>
      <c r="B55" s="30" t="s">
        <v>32</v>
      </c>
      <c r="C55" s="73" t="s">
        <v>111</v>
      </c>
      <c r="D55" s="128">
        <v>75</v>
      </c>
      <c r="E55" s="129">
        <v>75</v>
      </c>
      <c r="F55" s="129">
        <v>75</v>
      </c>
      <c r="G55" s="129">
        <v>75</v>
      </c>
      <c r="H55" s="129">
        <v>75</v>
      </c>
      <c r="I55" s="129">
        <v>75</v>
      </c>
      <c r="J55" s="129">
        <v>75</v>
      </c>
      <c r="K55" s="129">
        <v>75</v>
      </c>
      <c r="L55" s="129">
        <v>75</v>
      </c>
      <c r="M55" s="129">
        <v>75</v>
      </c>
      <c r="N55" s="129">
        <v>75</v>
      </c>
      <c r="O55" s="130">
        <v>75</v>
      </c>
      <c r="P55" s="31">
        <v>7364</v>
      </c>
      <c r="Q55" s="20">
        <v>6635</v>
      </c>
      <c r="R55" s="20">
        <v>6143</v>
      </c>
      <c r="S55" s="20">
        <v>6661</v>
      </c>
      <c r="T55" s="20">
        <v>5240</v>
      </c>
      <c r="U55" s="20">
        <v>6543</v>
      </c>
      <c r="V55" s="20">
        <v>7578</v>
      </c>
      <c r="W55" s="20">
        <v>9314</v>
      </c>
      <c r="X55" s="20">
        <v>19980</v>
      </c>
      <c r="Y55" s="20">
        <v>22745</v>
      </c>
      <c r="Z55" s="20">
        <v>20007</v>
      </c>
      <c r="AA55" s="21">
        <v>16865</v>
      </c>
      <c r="AB55" s="123">
        <f t="shared" si="2"/>
        <v>135075</v>
      </c>
      <c r="AC55" s="165"/>
    </row>
    <row r="56" spans="1:29">
      <c r="A56" s="281"/>
      <c r="B56" s="30" t="s">
        <v>33</v>
      </c>
      <c r="C56" s="73" t="s">
        <v>111</v>
      </c>
      <c r="D56" s="128">
        <v>107</v>
      </c>
      <c r="E56" s="129">
        <v>107</v>
      </c>
      <c r="F56" s="129">
        <v>107</v>
      </c>
      <c r="G56" s="129">
        <v>107</v>
      </c>
      <c r="H56" s="129">
        <v>107</v>
      </c>
      <c r="I56" s="129">
        <v>107</v>
      </c>
      <c r="J56" s="129">
        <v>107</v>
      </c>
      <c r="K56" s="129">
        <v>107</v>
      </c>
      <c r="L56" s="129">
        <v>109</v>
      </c>
      <c r="M56" s="129">
        <v>109</v>
      </c>
      <c r="N56" s="129">
        <v>109</v>
      </c>
      <c r="O56" s="130">
        <v>109</v>
      </c>
      <c r="P56" s="31">
        <v>11568</v>
      </c>
      <c r="Q56" s="20">
        <v>11363</v>
      </c>
      <c r="R56" s="20">
        <v>10014</v>
      </c>
      <c r="S56" s="20">
        <v>11140</v>
      </c>
      <c r="T56" s="20">
        <v>8754</v>
      </c>
      <c r="U56" s="20">
        <v>10476</v>
      </c>
      <c r="V56" s="20">
        <v>11728</v>
      </c>
      <c r="W56" s="20">
        <v>14501</v>
      </c>
      <c r="X56" s="20">
        <v>16262</v>
      </c>
      <c r="Y56" s="20">
        <v>15848</v>
      </c>
      <c r="Z56" s="20">
        <v>15658</v>
      </c>
      <c r="AA56" s="21">
        <v>14184</v>
      </c>
      <c r="AB56" s="123">
        <f t="shared" si="2"/>
        <v>151496</v>
      </c>
      <c r="AC56" s="165"/>
    </row>
    <row r="57" spans="1:29">
      <c r="A57" s="281"/>
      <c r="B57" s="30" t="s">
        <v>31</v>
      </c>
      <c r="C57" s="73" t="s">
        <v>111</v>
      </c>
      <c r="D57" s="128">
        <v>57</v>
      </c>
      <c r="E57" s="129">
        <v>57</v>
      </c>
      <c r="F57" s="129">
        <v>57</v>
      </c>
      <c r="G57" s="129">
        <v>57</v>
      </c>
      <c r="H57" s="129">
        <v>57</v>
      </c>
      <c r="I57" s="129">
        <v>57</v>
      </c>
      <c r="J57" s="129">
        <v>57</v>
      </c>
      <c r="K57" s="129">
        <v>57</v>
      </c>
      <c r="L57" s="129">
        <v>59</v>
      </c>
      <c r="M57" s="129">
        <v>59</v>
      </c>
      <c r="N57" s="129">
        <v>61</v>
      </c>
      <c r="O57" s="130">
        <v>61</v>
      </c>
      <c r="P57" s="31">
        <v>6547</v>
      </c>
      <c r="Q57" s="20">
        <v>6803</v>
      </c>
      <c r="R57" s="20">
        <v>6390</v>
      </c>
      <c r="S57" s="20">
        <v>6261</v>
      </c>
      <c r="T57" s="20">
        <v>4849</v>
      </c>
      <c r="U57" s="20">
        <v>5704</v>
      </c>
      <c r="V57" s="20">
        <v>6640</v>
      </c>
      <c r="W57" s="20">
        <v>10371</v>
      </c>
      <c r="X57" s="20">
        <v>19177</v>
      </c>
      <c r="Y57" s="20">
        <v>20364</v>
      </c>
      <c r="Z57" s="20">
        <v>18649</v>
      </c>
      <c r="AA57" s="21">
        <v>16913</v>
      </c>
      <c r="AB57" s="123">
        <f t="shared" si="2"/>
        <v>128668</v>
      </c>
      <c r="AC57" s="165"/>
    </row>
    <row r="58" spans="1:29">
      <c r="A58" s="281"/>
      <c r="B58" s="30" t="s">
        <v>46</v>
      </c>
      <c r="C58" s="73" t="s">
        <v>111</v>
      </c>
      <c r="D58" s="128">
        <v>30</v>
      </c>
      <c r="E58" s="129">
        <v>30</v>
      </c>
      <c r="F58" s="129">
        <v>30</v>
      </c>
      <c r="G58" s="129">
        <v>30</v>
      </c>
      <c r="H58" s="129">
        <v>30</v>
      </c>
      <c r="I58" s="129">
        <v>30</v>
      </c>
      <c r="J58" s="129">
        <v>30</v>
      </c>
      <c r="K58" s="129">
        <v>30</v>
      </c>
      <c r="L58" s="129">
        <v>30</v>
      </c>
      <c r="M58" s="129">
        <v>32</v>
      </c>
      <c r="N58" s="129">
        <v>32</v>
      </c>
      <c r="O58" s="130">
        <v>32</v>
      </c>
      <c r="P58" s="31">
        <v>3080</v>
      </c>
      <c r="Q58" s="20">
        <v>3418</v>
      </c>
      <c r="R58" s="20">
        <v>3189</v>
      </c>
      <c r="S58" s="20">
        <v>3265</v>
      </c>
      <c r="T58" s="20">
        <v>3219</v>
      </c>
      <c r="U58" s="20">
        <v>3160</v>
      </c>
      <c r="V58" s="20">
        <v>3397</v>
      </c>
      <c r="W58" s="20">
        <v>4499</v>
      </c>
      <c r="X58" s="20">
        <v>7384</v>
      </c>
      <c r="Y58" s="20">
        <v>8945</v>
      </c>
      <c r="Z58" s="20">
        <v>7753</v>
      </c>
      <c r="AA58" s="21">
        <v>6236</v>
      </c>
      <c r="AB58" s="123">
        <f t="shared" si="2"/>
        <v>57545</v>
      </c>
      <c r="AC58" s="165"/>
    </row>
    <row r="59" spans="1:29">
      <c r="A59" s="281"/>
      <c r="B59" s="30" t="s">
        <v>18</v>
      </c>
      <c r="C59" s="73" t="s">
        <v>111</v>
      </c>
      <c r="D59" s="128">
        <v>33</v>
      </c>
      <c r="E59" s="129">
        <v>33</v>
      </c>
      <c r="F59" s="129">
        <v>33</v>
      </c>
      <c r="G59" s="129">
        <v>33</v>
      </c>
      <c r="H59" s="129">
        <v>33</v>
      </c>
      <c r="I59" s="129">
        <v>33</v>
      </c>
      <c r="J59" s="129">
        <v>33</v>
      </c>
      <c r="K59" s="129">
        <v>33</v>
      </c>
      <c r="L59" s="129">
        <v>29</v>
      </c>
      <c r="M59" s="129">
        <v>29</v>
      </c>
      <c r="N59" s="129">
        <v>29</v>
      </c>
      <c r="O59" s="130">
        <v>29</v>
      </c>
      <c r="P59" s="31">
        <v>2269</v>
      </c>
      <c r="Q59" s="20">
        <v>2333</v>
      </c>
      <c r="R59" s="20">
        <v>2139</v>
      </c>
      <c r="S59" s="20">
        <v>2229</v>
      </c>
      <c r="T59" s="20">
        <v>2164</v>
      </c>
      <c r="U59" s="20">
        <v>2084</v>
      </c>
      <c r="V59" s="20">
        <v>2538</v>
      </c>
      <c r="W59" s="20">
        <v>2883</v>
      </c>
      <c r="X59" s="20">
        <v>3725</v>
      </c>
      <c r="Y59" s="20">
        <v>5005</v>
      </c>
      <c r="Z59" s="20">
        <v>5377</v>
      </c>
      <c r="AA59" s="21">
        <v>3614</v>
      </c>
      <c r="AB59" s="123">
        <f t="shared" si="2"/>
        <v>36360</v>
      </c>
      <c r="AC59" s="165"/>
    </row>
    <row r="60" spans="1:29">
      <c r="A60" s="281"/>
      <c r="B60" s="30" t="s">
        <v>41</v>
      </c>
      <c r="C60" s="73" t="s">
        <v>111</v>
      </c>
      <c r="D60" s="128">
        <v>58</v>
      </c>
      <c r="E60" s="129">
        <v>58</v>
      </c>
      <c r="F60" s="129">
        <v>58</v>
      </c>
      <c r="G60" s="129">
        <v>58</v>
      </c>
      <c r="H60" s="129">
        <v>58</v>
      </c>
      <c r="I60" s="129">
        <v>58</v>
      </c>
      <c r="J60" s="129">
        <v>58</v>
      </c>
      <c r="K60" s="129">
        <v>58</v>
      </c>
      <c r="L60" s="129">
        <v>58</v>
      </c>
      <c r="M60" s="129">
        <v>52</v>
      </c>
      <c r="N60" s="129">
        <v>54</v>
      </c>
      <c r="O60" s="130">
        <v>54</v>
      </c>
      <c r="P60" s="31">
        <v>8867</v>
      </c>
      <c r="Q60" s="20">
        <v>7868</v>
      </c>
      <c r="R60" s="20">
        <v>7570</v>
      </c>
      <c r="S60" s="20">
        <v>8335</v>
      </c>
      <c r="T60" s="20">
        <v>6979</v>
      </c>
      <c r="U60" s="20">
        <v>7650</v>
      </c>
      <c r="V60" s="20">
        <v>8099</v>
      </c>
      <c r="W60" s="20">
        <v>9517</v>
      </c>
      <c r="X60" s="20">
        <v>12368</v>
      </c>
      <c r="Y60" s="20">
        <v>14273</v>
      </c>
      <c r="Z60" s="20">
        <v>12297</v>
      </c>
      <c r="AA60" s="21">
        <v>10685</v>
      </c>
      <c r="AB60" s="123">
        <f t="shared" si="2"/>
        <v>114508</v>
      </c>
      <c r="AC60" s="165"/>
    </row>
    <row r="61" spans="1:29">
      <c r="A61" s="281"/>
      <c r="B61" s="30" t="s">
        <v>39</v>
      </c>
      <c r="C61" s="73" t="s">
        <v>111</v>
      </c>
      <c r="D61" s="128">
        <v>57</v>
      </c>
      <c r="E61" s="129">
        <v>57</v>
      </c>
      <c r="F61" s="129">
        <v>57</v>
      </c>
      <c r="G61" s="129">
        <v>57</v>
      </c>
      <c r="H61" s="129">
        <v>57</v>
      </c>
      <c r="I61" s="129">
        <v>57</v>
      </c>
      <c r="J61" s="129">
        <v>57</v>
      </c>
      <c r="K61" s="129">
        <v>57</v>
      </c>
      <c r="L61" s="129">
        <v>57</v>
      </c>
      <c r="M61" s="129">
        <v>58</v>
      </c>
      <c r="N61" s="129">
        <v>58</v>
      </c>
      <c r="O61" s="130">
        <v>58</v>
      </c>
      <c r="P61" s="31">
        <v>7185</v>
      </c>
      <c r="Q61" s="20">
        <v>7560</v>
      </c>
      <c r="R61" s="20">
        <v>6921</v>
      </c>
      <c r="S61" s="20">
        <v>7515</v>
      </c>
      <c r="T61" s="20">
        <v>6062</v>
      </c>
      <c r="U61" s="20">
        <v>7740</v>
      </c>
      <c r="V61" s="20">
        <v>8222</v>
      </c>
      <c r="W61" s="20">
        <v>8904</v>
      </c>
      <c r="X61" s="20">
        <v>12014</v>
      </c>
      <c r="Y61" s="20">
        <v>15856</v>
      </c>
      <c r="Z61" s="20">
        <v>13680</v>
      </c>
      <c r="AA61" s="21">
        <v>11187</v>
      </c>
      <c r="AB61" s="123">
        <f t="shared" si="2"/>
        <v>112846</v>
      </c>
      <c r="AC61" s="165"/>
    </row>
    <row r="62" spans="1:29">
      <c r="A62" s="281"/>
      <c r="B62" s="30" t="s">
        <v>37</v>
      </c>
      <c r="C62" s="73" t="s">
        <v>111</v>
      </c>
      <c r="D62" s="128">
        <v>74</v>
      </c>
      <c r="E62" s="129">
        <v>74</v>
      </c>
      <c r="F62" s="129">
        <v>74</v>
      </c>
      <c r="G62" s="129">
        <v>74</v>
      </c>
      <c r="H62" s="129">
        <v>74</v>
      </c>
      <c r="I62" s="129">
        <v>74</v>
      </c>
      <c r="J62" s="129">
        <v>74</v>
      </c>
      <c r="K62" s="129">
        <v>72</v>
      </c>
      <c r="L62" s="129">
        <v>74</v>
      </c>
      <c r="M62" s="129">
        <v>74</v>
      </c>
      <c r="N62" s="129">
        <v>74</v>
      </c>
      <c r="O62" s="130">
        <v>74</v>
      </c>
      <c r="P62" s="31">
        <v>7596</v>
      </c>
      <c r="Q62" s="20">
        <v>7730</v>
      </c>
      <c r="R62" s="20">
        <v>6881</v>
      </c>
      <c r="S62" s="20">
        <v>7051</v>
      </c>
      <c r="T62" s="20">
        <v>6431</v>
      </c>
      <c r="U62" s="20">
        <v>7231</v>
      </c>
      <c r="V62" s="20">
        <v>8732</v>
      </c>
      <c r="W62" s="20">
        <v>9788</v>
      </c>
      <c r="X62" s="20">
        <v>17616</v>
      </c>
      <c r="Y62" s="20">
        <v>21482</v>
      </c>
      <c r="Z62" s="20">
        <v>21198</v>
      </c>
      <c r="AA62" s="21">
        <v>19320</v>
      </c>
      <c r="AB62" s="123">
        <f t="shared" si="2"/>
        <v>141056</v>
      </c>
      <c r="AC62" s="165"/>
    </row>
    <row r="63" spans="1:29">
      <c r="A63" s="281"/>
      <c r="B63" s="30" t="s">
        <v>27</v>
      </c>
      <c r="C63" s="73" t="s">
        <v>111</v>
      </c>
      <c r="D63" s="128">
        <v>39</v>
      </c>
      <c r="E63" s="129">
        <v>39</v>
      </c>
      <c r="F63" s="129">
        <v>39</v>
      </c>
      <c r="G63" s="129">
        <v>39</v>
      </c>
      <c r="H63" s="129">
        <v>39</v>
      </c>
      <c r="I63" s="129">
        <v>39</v>
      </c>
      <c r="J63" s="129">
        <v>39</v>
      </c>
      <c r="K63" s="129">
        <v>39</v>
      </c>
      <c r="L63" s="129">
        <v>39</v>
      </c>
      <c r="M63" s="129">
        <v>38</v>
      </c>
      <c r="N63" s="129">
        <v>37</v>
      </c>
      <c r="O63" s="130">
        <v>40</v>
      </c>
      <c r="P63" s="31">
        <v>6808</v>
      </c>
      <c r="Q63" s="20">
        <v>6605</v>
      </c>
      <c r="R63" s="20">
        <v>6368</v>
      </c>
      <c r="S63" s="20">
        <v>6290</v>
      </c>
      <c r="T63" s="20">
        <v>5770</v>
      </c>
      <c r="U63" s="20">
        <v>6382</v>
      </c>
      <c r="V63" s="20">
        <v>7285</v>
      </c>
      <c r="W63" s="20">
        <v>7718</v>
      </c>
      <c r="X63" s="20">
        <v>8966</v>
      </c>
      <c r="Y63" s="20">
        <v>9730</v>
      </c>
      <c r="Z63" s="20">
        <v>9024</v>
      </c>
      <c r="AA63" s="21">
        <v>8347</v>
      </c>
      <c r="AB63" s="123">
        <f t="shared" si="2"/>
        <v>89293</v>
      </c>
      <c r="AC63" s="165"/>
    </row>
    <row r="64" spans="1:29">
      <c r="A64" s="200" t="s">
        <v>56</v>
      </c>
      <c r="B64" s="168">
        <f>COUNTA(B15:B63)</f>
        <v>48</v>
      </c>
      <c r="C64" s="169"/>
      <c r="D64" s="170"/>
      <c r="E64" s="171"/>
      <c r="F64" s="171"/>
      <c r="G64" s="171"/>
      <c r="H64" s="171"/>
      <c r="I64" s="171"/>
      <c r="J64" s="171"/>
      <c r="K64" s="171"/>
      <c r="L64" s="171"/>
      <c r="M64" s="171"/>
      <c r="N64" s="171"/>
      <c r="O64" s="172"/>
      <c r="P64" s="173"/>
      <c r="Q64" s="174"/>
      <c r="R64" s="174"/>
      <c r="S64" s="174"/>
      <c r="T64" s="174"/>
      <c r="U64" s="174"/>
      <c r="V64" s="174"/>
      <c r="W64" s="174"/>
      <c r="X64" s="174"/>
      <c r="Y64" s="174"/>
      <c r="Z64" s="174"/>
      <c r="AA64" s="175"/>
      <c r="AB64" s="176"/>
      <c r="AC64" s="148"/>
    </row>
    <row r="65" spans="1:29" s="147" customFormat="1">
      <c r="A65" s="204"/>
      <c r="B65" s="178"/>
      <c r="C65" s="204"/>
      <c r="D65" s="204"/>
      <c r="E65" s="204"/>
      <c r="F65" s="204"/>
      <c r="G65" s="204"/>
      <c r="H65" s="204"/>
      <c r="I65" s="204"/>
      <c r="J65" s="204"/>
      <c r="K65" s="204"/>
      <c r="L65" s="204"/>
      <c r="M65" s="204"/>
      <c r="N65" s="204"/>
      <c r="O65" s="204"/>
      <c r="P65" s="179"/>
      <c r="Q65" s="179"/>
      <c r="R65" s="179"/>
      <c r="S65" s="179"/>
      <c r="T65" s="179"/>
      <c r="U65" s="179"/>
      <c r="V65" s="179"/>
      <c r="W65" s="179"/>
      <c r="X65" s="179"/>
      <c r="Y65" s="179"/>
      <c r="Z65" s="179"/>
      <c r="AA65" s="179"/>
      <c r="AB65" s="179"/>
      <c r="AC65" s="90"/>
    </row>
    <row r="66" spans="1:29" s="147" customFormat="1">
      <c r="A66" s="177"/>
      <c r="B66" s="90"/>
      <c r="C66" s="177"/>
      <c r="D66" s="177"/>
      <c r="E66" s="177"/>
      <c r="F66" s="177"/>
      <c r="G66" s="177"/>
      <c r="H66" s="177"/>
      <c r="I66" s="177"/>
      <c r="J66" s="177"/>
      <c r="K66" s="177"/>
      <c r="L66" s="177"/>
      <c r="M66" s="177"/>
      <c r="N66" s="177"/>
      <c r="O66" s="177"/>
      <c r="P66" s="180"/>
      <c r="Q66" s="180"/>
      <c r="R66" s="180"/>
      <c r="S66" s="180"/>
      <c r="T66" s="180"/>
      <c r="U66" s="180"/>
      <c r="V66" s="180"/>
      <c r="W66" s="180"/>
      <c r="X66" s="180"/>
      <c r="Y66" s="180"/>
      <c r="Z66" s="180"/>
      <c r="AA66" s="180"/>
      <c r="AB66" s="180"/>
      <c r="AC66" s="90"/>
    </row>
    <row r="67" spans="1:29">
      <c r="A67" s="282"/>
      <c r="B67" s="303" t="s">
        <v>61</v>
      </c>
      <c r="C67" s="305" t="s">
        <v>104</v>
      </c>
      <c r="D67" s="283" t="s">
        <v>58</v>
      </c>
      <c r="E67" s="279"/>
      <c r="F67" s="279"/>
      <c r="G67" s="279"/>
      <c r="H67" s="279"/>
      <c r="I67" s="279"/>
      <c r="J67" s="279"/>
      <c r="K67" s="279"/>
      <c r="L67" s="279"/>
      <c r="M67" s="279"/>
      <c r="N67" s="279"/>
      <c r="O67" s="284"/>
      <c r="P67" s="307" t="s">
        <v>84</v>
      </c>
      <c r="Q67" s="308"/>
      <c r="R67" s="308"/>
      <c r="S67" s="308"/>
      <c r="T67" s="308"/>
      <c r="U67" s="308"/>
      <c r="V67" s="308"/>
      <c r="W67" s="308"/>
      <c r="X67" s="308"/>
      <c r="Y67" s="308"/>
      <c r="Z67" s="308"/>
      <c r="AA67" s="308"/>
      <c r="AB67" s="309"/>
      <c r="AC67" s="148"/>
    </row>
    <row r="68" spans="1:29">
      <c r="A68" s="282"/>
      <c r="B68" s="304"/>
      <c r="C68" s="306"/>
      <c r="D68" s="132" t="s">
        <v>85</v>
      </c>
      <c r="E68" s="133" t="s">
        <v>86</v>
      </c>
      <c r="F68" s="133" t="s">
        <v>87</v>
      </c>
      <c r="G68" s="133" t="s">
        <v>142</v>
      </c>
      <c r="H68" s="133" t="s">
        <v>143</v>
      </c>
      <c r="I68" s="133" t="s">
        <v>144</v>
      </c>
      <c r="J68" s="133" t="s">
        <v>145</v>
      </c>
      <c r="K68" s="133" t="s">
        <v>146</v>
      </c>
      <c r="L68" s="133" t="s">
        <v>147</v>
      </c>
      <c r="M68" s="133" t="s">
        <v>139</v>
      </c>
      <c r="N68" s="133" t="s">
        <v>140</v>
      </c>
      <c r="O68" s="134" t="s">
        <v>141</v>
      </c>
      <c r="P68" s="41" t="s">
        <v>85</v>
      </c>
      <c r="Q68" s="42" t="s">
        <v>86</v>
      </c>
      <c r="R68" s="42" t="s">
        <v>87</v>
      </c>
      <c r="S68" s="42" t="s">
        <v>88</v>
      </c>
      <c r="T68" s="42" t="s">
        <v>89</v>
      </c>
      <c r="U68" s="42" t="s">
        <v>90</v>
      </c>
      <c r="V68" s="42" t="s">
        <v>91</v>
      </c>
      <c r="W68" s="42" t="s">
        <v>92</v>
      </c>
      <c r="X68" s="42" t="s">
        <v>93</v>
      </c>
      <c r="Y68" s="42" t="s">
        <v>94</v>
      </c>
      <c r="Z68" s="42" t="s">
        <v>95</v>
      </c>
      <c r="AA68" s="43" t="s">
        <v>96</v>
      </c>
      <c r="AB68" s="203" t="s">
        <v>129</v>
      </c>
      <c r="AC68" s="148"/>
    </row>
    <row r="69" spans="1:29">
      <c r="A69" s="280" t="s">
        <v>2</v>
      </c>
      <c r="B69" s="44" t="s">
        <v>101</v>
      </c>
      <c r="C69" s="153" t="s">
        <v>110</v>
      </c>
      <c r="D69" s="150">
        <v>34</v>
      </c>
      <c r="E69" s="135">
        <v>34</v>
      </c>
      <c r="F69" s="135">
        <v>34</v>
      </c>
      <c r="G69" s="135">
        <v>37</v>
      </c>
      <c r="H69" s="135">
        <v>37</v>
      </c>
      <c r="I69" s="135">
        <v>37</v>
      </c>
      <c r="J69" s="135">
        <v>37</v>
      </c>
      <c r="K69" s="135">
        <v>37</v>
      </c>
      <c r="L69" s="135">
        <v>37</v>
      </c>
      <c r="M69" s="135">
        <v>37</v>
      </c>
      <c r="N69" s="135">
        <v>37</v>
      </c>
      <c r="O69" s="135">
        <v>37</v>
      </c>
      <c r="P69" s="13">
        <v>5452</v>
      </c>
      <c r="Q69" s="14">
        <v>4657</v>
      </c>
      <c r="R69" s="14">
        <v>3230</v>
      </c>
      <c r="S69" s="14">
        <v>3878</v>
      </c>
      <c r="T69" s="14">
        <v>3712</v>
      </c>
      <c r="U69" s="14">
        <v>3160</v>
      </c>
      <c r="V69" s="14">
        <v>3676</v>
      </c>
      <c r="W69" s="14">
        <v>4848</v>
      </c>
      <c r="X69" s="14">
        <v>7176</v>
      </c>
      <c r="Y69" s="14">
        <v>10119</v>
      </c>
      <c r="Z69" s="14">
        <v>8846</v>
      </c>
      <c r="AA69" s="15">
        <v>7979</v>
      </c>
      <c r="AB69" s="125">
        <f>SUM(P69:AA69)</f>
        <v>66733</v>
      </c>
      <c r="AC69" s="165"/>
    </row>
    <row r="70" spans="1:29">
      <c r="A70" s="273"/>
      <c r="B70" s="45" t="s">
        <v>102</v>
      </c>
      <c r="C70" s="154" t="s">
        <v>110</v>
      </c>
      <c r="D70" s="151">
        <v>95</v>
      </c>
      <c r="E70" s="129">
        <v>95</v>
      </c>
      <c r="F70" s="129">
        <v>95</v>
      </c>
      <c r="G70" s="129">
        <v>90</v>
      </c>
      <c r="H70" s="129">
        <v>90</v>
      </c>
      <c r="I70" s="129">
        <v>90</v>
      </c>
      <c r="J70" s="129">
        <v>90</v>
      </c>
      <c r="K70" s="129">
        <v>90</v>
      </c>
      <c r="L70" s="129">
        <v>90</v>
      </c>
      <c r="M70" s="129">
        <v>90</v>
      </c>
      <c r="N70" s="129">
        <v>90</v>
      </c>
      <c r="O70" s="129">
        <v>90</v>
      </c>
      <c r="P70" s="19">
        <v>10311</v>
      </c>
      <c r="Q70" s="20">
        <v>12029</v>
      </c>
      <c r="R70" s="20">
        <v>13300</v>
      </c>
      <c r="S70" s="20">
        <v>13342</v>
      </c>
      <c r="T70" s="20">
        <v>11155</v>
      </c>
      <c r="U70" s="20">
        <v>12324</v>
      </c>
      <c r="V70" s="20">
        <v>12005</v>
      </c>
      <c r="W70" s="20">
        <v>11208</v>
      </c>
      <c r="X70" s="20">
        <v>12366</v>
      </c>
      <c r="Y70" s="20">
        <v>12407</v>
      </c>
      <c r="Z70" s="20">
        <v>12308</v>
      </c>
      <c r="AA70" s="21">
        <v>10065</v>
      </c>
      <c r="AB70" s="123">
        <f>SUM(P70:AA70)</f>
        <v>142820</v>
      </c>
      <c r="AC70" s="165"/>
    </row>
    <row r="71" spans="1:29">
      <c r="A71" s="274"/>
      <c r="B71" s="117" t="s">
        <v>137</v>
      </c>
      <c r="C71" s="155" t="s">
        <v>111</v>
      </c>
      <c r="D71" s="152">
        <v>59</v>
      </c>
      <c r="E71" s="136">
        <v>59</v>
      </c>
      <c r="F71" s="136">
        <v>59</v>
      </c>
      <c r="G71" s="136">
        <v>59</v>
      </c>
      <c r="H71" s="136">
        <v>59</v>
      </c>
      <c r="I71" s="136">
        <v>59</v>
      </c>
      <c r="J71" s="136">
        <v>59</v>
      </c>
      <c r="K71" s="136">
        <v>59</v>
      </c>
      <c r="L71" s="136">
        <v>59</v>
      </c>
      <c r="M71" s="136">
        <v>61</v>
      </c>
      <c r="N71" s="136">
        <v>61</v>
      </c>
      <c r="O71" s="136">
        <v>61</v>
      </c>
      <c r="P71" s="105">
        <v>13994</v>
      </c>
      <c r="Q71" s="103">
        <v>11458</v>
      </c>
      <c r="R71" s="103">
        <v>12317</v>
      </c>
      <c r="S71" s="103">
        <v>11291</v>
      </c>
      <c r="T71" s="103">
        <v>12052</v>
      </c>
      <c r="U71" s="103">
        <v>11505</v>
      </c>
      <c r="V71" s="103">
        <v>10394</v>
      </c>
      <c r="W71" s="103">
        <v>12249</v>
      </c>
      <c r="X71" s="103">
        <v>14388</v>
      </c>
      <c r="Y71" s="103">
        <v>15045</v>
      </c>
      <c r="Z71" s="103">
        <v>17749</v>
      </c>
      <c r="AA71" s="104">
        <v>15301</v>
      </c>
      <c r="AB71" s="124">
        <f>SUM(P71:AA71)</f>
        <v>157743</v>
      </c>
      <c r="AC71" s="165"/>
    </row>
    <row r="72" spans="1:29">
      <c r="A72" s="38" t="s">
        <v>55</v>
      </c>
      <c r="B72" s="46">
        <f>COUNTA(B69:B71)</f>
        <v>3</v>
      </c>
      <c r="C72" s="156"/>
      <c r="D72" s="46"/>
      <c r="E72" s="33"/>
      <c r="F72" s="33"/>
      <c r="G72" s="33"/>
      <c r="H72" s="33"/>
      <c r="I72" s="33"/>
      <c r="J72" s="33"/>
      <c r="K72" s="33"/>
      <c r="L72" s="33"/>
      <c r="M72" s="33"/>
      <c r="N72" s="33"/>
      <c r="O72" s="33"/>
      <c r="P72" s="36"/>
      <c r="Q72" s="34"/>
      <c r="R72" s="34"/>
      <c r="S72" s="34"/>
      <c r="T72" s="34"/>
      <c r="U72" s="34"/>
      <c r="V72" s="34"/>
      <c r="W72" s="34"/>
      <c r="X72" s="34"/>
      <c r="Y72" s="34"/>
      <c r="Z72" s="34"/>
      <c r="AA72" s="35"/>
      <c r="AB72" s="127"/>
      <c r="AC72" s="90"/>
    </row>
    <row r="73" spans="1:29">
      <c r="A73" s="274" t="s">
        <v>83</v>
      </c>
      <c r="B73" s="47" t="s">
        <v>49</v>
      </c>
      <c r="C73" s="157" t="s">
        <v>110</v>
      </c>
      <c r="D73" s="150">
        <v>52</v>
      </c>
      <c r="E73" s="135">
        <v>52</v>
      </c>
      <c r="F73" s="135">
        <v>52</v>
      </c>
      <c r="G73" s="135">
        <v>52</v>
      </c>
      <c r="H73" s="135">
        <v>52</v>
      </c>
      <c r="I73" s="135">
        <v>52</v>
      </c>
      <c r="J73" s="135">
        <v>52</v>
      </c>
      <c r="K73" s="135">
        <v>52</v>
      </c>
      <c r="L73" s="135">
        <v>52</v>
      </c>
      <c r="M73" s="135">
        <v>52</v>
      </c>
      <c r="N73" s="135">
        <v>49</v>
      </c>
      <c r="O73" s="135">
        <v>49</v>
      </c>
      <c r="P73" s="29">
        <v>7191</v>
      </c>
      <c r="Q73" s="27">
        <v>7038</v>
      </c>
      <c r="R73" s="27">
        <v>7387</v>
      </c>
      <c r="S73" s="27">
        <v>7539</v>
      </c>
      <c r="T73" s="27">
        <v>5775</v>
      </c>
      <c r="U73" s="27">
        <v>7321</v>
      </c>
      <c r="V73" s="27">
        <v>8775</v>
      </c>
      <c r="W73" s="27">
        <v>9384</v>
      </c>
      <c r="X73" s="27">
        <v>9527</v>
      </c>
      <c r="Y73" s="27">
        <v>13862</v>
      </c>
      <c r="Z73" s="27">
        <v>11802</v>
      </c>
      <c r="AA73" s="28">
        <v>8309</v>
      </c>
      <c r="AB73" s="126">
        <f>SUM(P73:AA73)</f>
        <v>103910</v>
      </c>
      <c r="AC73" s="165"/>
    </row>
    <row r="74" spans="1:29">
      <c r="A74" s="281"/>
      <c r="B74" s="45" t="s">
        <v>134</v>
      </c>
      <c r="C74" s="154" t="s">
        <v>110</v>
      </c>
      <c r="D74" s="151">
        <v>33</v>
      </c>
      <c r="E74" s="129">
        <v>33</v>
      </c>
      <c r="F74" s="129">
        <v>33</v>
      </c>
      <c r="G74" s="129">
        <v>33</v>
      </c>
      <c r="H74" s="129">
        <v>33</v>
      </c>
      <c r="I74" s="129">
        <v>33</v>
      </c>
      <c r="J74" s="129">
        <v>33</v>
      </c>
      <c r="K74" s="129">
        <v>21</v>
      </c>
      <c r="L74" s="129">
        <v>21</v>
      </c>
      <c r="M74" s="129">
        <v>21</v>
      </c>
      <c r="N74" s="129">
        <v>21</v>
      </c>
      <c r="O74" s="129">
        <v>21</v>
      </c>
      <c r="P74" s="19">
        <v>2798</v>
      </c>
      <c r="Q74" s="20">
        <v>1596</v>
      </c>
      <c r="R74" s="20">
        <v>1598</v>
      </c>
      <c r="S74" s="20">
        <v>1563</v>
      </c>
      <c r="T74" s="20">
        <v>1448</v>
      </c>
      <c r="U74" s="20">
        <v>1553</v>
      </c>
      <c r="V74" s="20">
        <v>1989</v>
      </c>
      <c r="W74" s="20">
        <v>4022</v>
      </c>
      <c r="X74" s="20">
        <v>6440</v>
      </c>
      <c r="Y74" s="20">
        <v>6102</v>
      </c>
      <c r="Z74" s="20">
        <v>5811</v>
      </c>
      <c r="AA74" s="21">
        <v>4634</v>
      </c>
      <c r="AB74" s="123">
        <f>SUM(P74:AA74)</f>
        <v>39554</v>
      </c>
      <c r="AC74" s="165"/>
    </row>
    <row r="75" spans="1:29">
      <c r="A75" s="281"/>
      <c r="B75" s="45" t="s">
        <v>132</v>
      </c>
      <c r="C75" s="154" t="s">
        <v>110</v>
      </c>
      <c r="D75" s="151">
        <v>2</v>
      </c>
      <c r="E75" s="129">
        <v>2</v>
      </c>
      <c r="F75" s="129">
        <v>2</v>
      </c>
      <c r="G75" s="129">
        <v>2</v>
      </c>
      <c r="H75" s="129">
        <v>15</v>
      </c>
      <c r="I75" s="129">
        <v>15</v>
      </c>
      <c r="J75" s="129">
        <v>15</v>
      </c>
      <c r="K75" s="129">
        <v>15</v>
      </c>
      <c r="L75" s="129">
        <v>15</v>
      </c>
      <c r="M75" s="129">
        <v>15</v>
      </c>
      <c r="N75" s="129">
        <v>15</v>
      </c>
      <c r="O75" s="129">
        <v>15</v>
      </c>
      <c r="P75" s="19">
        <v>1009</v>
      </c>
      <c r="Q75" s="20">
        <v>997</v>
      </c>
      <c r="R75" s="20">
        <v>920</v>
      </c>
      <c r="S75" s="20">
        <v>946</v>
      </c>
      <c r="T75" s="20">
        <v>1068</v>
      </c>
      <c r="U75" s="20">
        <v>1022</v>
      </c>
      <c r="V75" s="20">
        <v>1139</v>
      </c>
      <c r="W75" s="20">
        <v>1113</v>
      </c>
      <c r="X75" s="20">
        <v>1152</v>
      </c>
      <c r="Y75" s="20">
        <v>1104</v>
      </c>
      <c r="Z75" s="20">
        <v>983</v>
      </c>
      <c r="AA75" s="21">
        <v>1063</v>
      </c>
      <c r="AB75" s="123">
        <f>SUM(P75:AA75)</f>
        <v>12516</v>
      </c>
      <c r="AC75" s="165"/>
    </row>
    <row r="76" spans="1:29">
      <c r="A76" s="281"/>
      <c r="B76" s="45" t="s">
        <v>133</v>
      </c>
      <c r="C76" s="154" t="s">
        <v>110</v>
      </c>
      <c r="D76" s="151">
        <v>17</v>
      </c>
      <c r="E76" s="129">
        <v>17</v>
      </c>
      <c r="F76" s="129">
        <v>17</v>
      </c>
      <c r="G76" s="129">
        <v>18</v>
      </c>
      <c r="H76" s="129">
        <v>18</v>
      </c>
      <c r="I76" s="129">
        <v>18</v>
      </c>
      <c r="J76" s="129">
        <v>18</v>
      </c>
      <c r="K76" s="129">
        <v>20</v>
      </c>
      <c r="L76" s="129">
        <v>21</v>
      </c>
      <c r="M76" s="129">
        <v>21</v>
      </c>
      <c r="N76" s="129">
        <v>21</v>
      </c>
      <c r="O76" s="129">
        <v>21</v>
      </c>
      <c r="P76" s="19">
        <v>796</v>
      </c>
      <c r="Q76" s="20">
        <v>939</v>
      </c>
      <c r="R76" s="20">
        <v>773</v>
      </c>
      <c r="S76" s="20">
        <v>996</v>
      </c>
      <c r="T76" s="20">
        <v>1399</v>
      </c>
      <c r="U76" s="20">
        <v>1930</v>
      </c>
      <c r="V76" s="20">
        <v>2497</v>
      </c>
      <c r="W76" s="20">
        <v>2024</v>
      </c>
      <c r="X76" s="20">
        <v>2497</v>
      </c>
      <c r="Y76" s="20">
        <v>1605</v>
      </c>
      <c r="Z76" s="20">
        <v>2414</v>
      </c>
      <c r="AA76" s="21">
        <v>2609</v>
      </c>
      <c r="AB76" s="123">
        <f>SUM(P76:AA76)</f>
        <v>20479</v>
      </c>
      <c r="AC76" s="165"/>
    </row>
    <row r="77" spans="1:29">
      <c r="A77" s="201" t="s">
        <v>57</v>
      </c>
      <c r="B77" s="45" t="s">
        <v>50</v>
      </c>
      <c r="C77" s="154" t="s">
        <v>110</v>
      </c>
      <c r="D77" s="151">
        <v>49</v>
      </c>
      <c r="E77" s="129">
        <v>46</v>
      </c>
      <c r="F77" s="129">
        <v>49</v>
      </c>
      <c r="G77" s="129">
        <v>49</v>
      </c>
      <c r="H77" s="129">
        <v>49</v>
      </c>
      <c r="I77" s="129">
        <v>49</v>
      </c>
      <c r="J77" s="129">
        <v>49</v>
      </c>
      <c r="K77" s="129">
        <v>49</v>
      </c>
      <c r="L77" s="129">
        <v>49</v>
      </c>
      <c r="M77" s="129">
        <v>49</v>
      </c>
      <c r="N77" s="129">
        <v>49</v>
      </c>
      <c r="O77" s="129">
        <v>46</v>
      </c>
      <c r="P77" s="19">
        <v>7918</v>
      </c>
      <c r="Q77" s="20">
        <v>7991</v>
      </c>
      <c r="R77" s="20">
        <v>7723</v>
      </c>
      <c r="S77" s="20">
        <v>8048</v>
      </c>
      <c r="T77" s="20">
        <v>6446</v>
      </c>
      <c r="U77" s="20">
        <v>7252</v>
      </c>
      <c r="V77" s="20">
        <v>8598</v>
      </c>
      <c r="W77" s="20">
        <v>10418</v>
      </c>
      <c r="X77" s="20">
        <v>12158</v>
      </c>
      <c r="Y77" s="20">
        <v>12211</v>
      </c>
      <c r="Z77" s="20">
        <v>11792</v>
      </c>
      <c r="AA77" s="21">
        <v>11992</v>
      </c>
      <c r="AB77" s="123">
        <f>SUM(P77:AA77)</f>
        <v>112547</v>
      </c>
      <c r="AC77" s="165"/>
    </row>
    <row r="78" spans="1:29">
      <c r="A78" s="38" t="s">
        <v>56</v>
      </c>
      <c r="B78" s="46">
        <f>COUNTA(B73:B77)</f>
        <v>5</v>
      </c>
      <c r="C78" s="156"/>
      <c r="D78" s="46"/>
      <c r="E78" s="33"/>
      <c r="F78" s="33"/>
      <c r="G78" s="33"/>
      <c r="H78" s="33"/>
      <c r="I78" s="33"/>
      <c r="J78" s="33"/>
      <c r="K78" s="33"/>
      <c r="L78" s="33"/>
      <c r="M78" s="33"/>
      <c r="N78" s="33"/>
      <c r="O78" s="33"/>
      <c r="P78" s="36"/>
      <c r="Q78" s="34"/>
      <c r="R78" s="34"/>
      <c r="S78" s="34"/>
      <c r="T78" s="34"/>
      <c r="U78" s="34"/>
      <c r="V78" s="34"/>
      <c r="W78" s="34"/>
      <c r="X78" s="34"/>
      <c r="Y78" s="34"/>
      <c r="Z78" s="34"/>
      <c r="AA78" s="35"/>
      <c r="AB78" s="127"/>
      <c r="AC78" s="90"/>
    </row>
    <row r="79" spans="1:29">
      <c r="A79" s="40"/>
      <c r="B79" s="40"/>
      <c r="C79" s="40"/>
      <c r="D79" s="40"/>
      <c r="E79" s="40"/>
      <c r="F79" s="40"/>
      <c r="G79" s="40"/>
      <c r="H79" s="40"/>
      <c r="I79" s="40"/>
      <c r="J79" s="40"/>
      <c r="K79" s="40"/>
      <c r="L79" s="40"/>
      <c r="M79" s="40"/>
      <c r="N79" s="40"/>
      <c r="O79" s="40"/>
      <c r="P79" s="40"/>
      <c r="Q79" s="40"/>
      <c r="R79" s="40"/>
      <c r="S79" s="40"/>
      <c r="T79" s="40"/>
      <c r="U79" s="40"/>
      <c r="V79" s="40"/>
      <c r="W79" s="40"/>
      <c r="X79" s="40"/>
      <c r="Y79" s="40"/>
      <c r="Z79" s="40"/>
      <c r="AA79" s="40"/>
      <c r="AB79" s="40"/>
      <c r="AC79" s="90"/>
    </row>
    <row r="80" spans="1:29">
      <c r="A80" s="282"/>
      <c r="B80" s="310" t="s">
        <v>61</v>
      </c>
      <c r="C80" s="305" t="s">
        <v>104</v>
      </c>
      <c r="D80" s="283" t="s">
        <v>58</v>
      </c>
      <c r="E80" s="279"/>
      <c r="F80" s="279"/>
      <c r="G80" s="279"/>
      <c r="H80" s="279"/>
      <c r="I80" s="279"/>
      <c r="J80" s="279"/>
      <c r="K80" s="279"/>
      <c r="L80" s="279"/>
      <c r="M80" s="279"/>
      <c r="N80" s="279"/>
      <c r="O80" s="284"/>
      <c r="P80" s="307" t="s">
        <v>84</v>
      </c>
      <c r="Q80" s="308"/>
      <c r="R80" s="308"/>
      <c r="S80" s="308"/>
      <c r="T80" s="308"/>
      <c r="U80" s="308"/>
      <c r="V80" s="308"/>
      <c r="W80" s="308"/>
      <c r="X80" s="308"/>
      <c r="Y80" s="308"/>
      <c r="Z80" s="308"/>
      <c r="AA80" s="308"/>
      <c r="AB80" s="309"/>
      <c r="AC80" s="148"/>
    </row>
    <row r="81" spans="1:29">
      <c r="A81" s="282"/>
      <c r="B81" s="311"/>
      <c r="C81" s="306"/>
      <c r="D81" s="132" t="s">
        <v>85</v>
      </c>
      <c r="E81" s="133" t="s">
        <v>86</v>
      </c>
      <c r="F81" s="133" t="s">
        <v>87</v>
      </c>
      <c r="G81" s="133" t="s">
        <v>142</v>
      </c>
      <c r="H81" s="133" t="s">
        <v>143</v>
      </c>
      <c r="I81" s="133" t="s">
        <v>144</v>
      </c>
      <c r="J81" s="133" t="s">
        <v>145</v>
      </c>
      <c r="K81" s="133" t="s">
        <v>146</v>
      </c>
      <c r="L81" s="133" t="s">
        <v>147</v>
      </c>
      <c r="M81" s="133" t="s">
        <v>139</v>
      </c>
      <c r="N81" s="133" t="s">
        <v>140</v>
      </c>
      <c r="O81" s="134" t="s">
        <v>141</v>
      </c>
      <c r="P81" s="41" t="s">
        <v>85</v>
      </c>
      <c r="Q81" s="42" t="s">
        <v>86</v>
      </c>
      <c r="R81" s="42" t="s">
        <v>87</v>
      </c>
      <c r="S81" s="42" t="s">
        <v>88</v>
      </c>
      <c r="T81" s="42" t="s">
        <v>89</v>
      </c>
      <c r="U81" s="42" t="s">
        <v>90</v>
      </c>
      <c r="V81" s="42" t="s">
        <v>91</v>
      </c>
      <c r="W81" s="42" t="s">
        <v>92</v>
      </c>
      <c r="X81" s="42" t="s">
        <v>93</v>
      </c>
      <c r="Y81" s="42" t="s">
        <v>94</v>
      </c>
      <c r="Z81" s="42" t="s">
        <v>95</v>
      </c>
      <c r="AA81" s="43" t="s">
        <v>96</v>
      </c>
      <c r="AB81" s="203" t="s">
        <v>129</v>
      </c>
      <c r="AC81" s="148"/>
    </row>
    <row r="82" spans="1:29">
      <c r="A82" s="289" t="s">
        <v>2</v>
      </c>
      <c r="B82" s="44" t="s">
        <v>103</v>
      </c>
      <c r="C82" s="153" t="s">
        <v>120</v>
      </c>
      <c r="D82" s="150">
        <v>109</v>
      </c>
      <c r="E82" s="135">
        <v>109</v>
      </c>
      <c r="F82" s="135">
        <v>109</v>
      </c>
      <c r="G82" s="135">
        <v>109</v>
      </c>
      <c r="H82" s="135">
        <v>108</v>
      </c>
      <c r="I82" s="135">
        <v>108</v>
      </c>
      <c r="J82" s="135">
        <v>108</v>
      </c>
      <c r="K82" s="135">
        <v>108</v>
      </c>
      <c r="L82" s="135">
        <v>108</v>
      </c>
      <c r="M82" s="135">
        <v>108</v>
      </c>
      <c r="N82" s="135">
        <v>108</v>
      </c>
      <c r="O82" s="135">
        <v>108</v>
      </c>
      <c r="P82" s="13">
        <v>20041</v>
      </c>
      <c r="Q82" s="14">
        <v>16872</v>
      </c>
      <c r="R82" s="14">
        <v>16689</v>
      </c>
      <c r="S82" s="14">
        <v>23143</v>
      </c>
      <c r="T82" s="14">
        <v>28388</v>
      </c>
      <c r="U82" s="14">
        <v>22205</v>
      </c>
      <c r="V82" s="14">
        <v>18455</v>
      </c>
      <c r="W82" s="14">
        <v>21435</v>
      </c>
      <c r="X82" s="14">
        <v>20741</v>
      </c>
      <c r="Y82" s="14">
        <v>25108</v>
      </c>
      <c r="Z82" s="14">
        <v>26899</v>
      </c>
      <c r="AA82" s="15">
        <v>25748</v>
      </c>
      <c r="AB82" s="125">
        <f>SUM(P82:AA82)</f>
        <v>265724</v>
      </c>
      <c r="AC82" s="165"/>
    </row>
    <row r="83" spans="1:29">
      <c r="A83" s="281"/>
      <c r="B83" s="45" t="s">
        <v>131</v>
      </c>
      <c r="C83" s="154" t="s">
        <v>119</v>
      </c>
      <c r="D83" s="151">
        <v>30</v>
      </c>
      <c r="E83" s="129">
        <v>30</v>
      </c>
      <c r="F83" s="129">
        <v>30</v>
      </c>
      <c r="G83" s="129">
        <v>30</v>
      </c>
      <c r="H83" s="129">
        <v>30</v>
      </c>
      <c r="I83" s="129">
        <v>30</v>
      </c>
      <c r="J83" s="129">
        <v>30</v>
      </c>
      <c r="K83" s="129">
        <v>30</v>
      </c>
      <c r="L83" s="129">
        <v>30</v>
      </c>
      <c r="M83" s="129">
        <v>30</v>
      </c>
      <c r="N83" s="129">
        <v>30</v>
      </c>
      <c r="O83" s="129">
        <v>24</v>
      </c>
      <c r="P83" s="19">
        <v>3445</v>
      </c>
      <c r="Q83" s="20">
        <v>2820</v>
      </c>
      <c r="R83" s="20">
        <v>2666</v>
      </c>
      <c r="S83" s="20">
        <v>2895</v>
      </c>
      <c r="T83" s="20">
        <v>2844</v>
      </c>
      <c r="U83" s="20">
        <v>2261</v>
      </c>
      <c r="V83" s="20">
        <v>3179</v>
      </c>
      <c r="W83" s="20">
        <v>3230</v>
      </c>
      <c r="X83" s="20">
        <v>4956</v>
      </c>
      <c r="Y83" s="20">
        <v>5896</v>
      </c>
      <c r="Z83" s="20">
        <v>5209</v>
      </c>
      <c r="AA83" s="21">
        <v>4850</v>
      </c>
      <c r="AB83" s="123">
        <f>SUM(P83:AA83)</f>
        <v>44251</v>
      </c>
      <c r="AC83" s="165"/>
    </row>
    <row r="84" spans="1:29">
      <c r="A84" s="281"/>
      <c r="B84" s="45" t="s">
        <v>100</v>
      </c>
      <c r="C84" s="154" t="s">
        <v>118</v>
      </c>
      <c r="D84" s="151">
        <v>116</v>
      </c>
      <c r="E84" s="129">
        <v>116</v>
      </c>
      <c r="F84" s="129">
        <v>116</v>
      </c>
      <c r="G84" s="129">
        <v>116</v>
      </c>
      <c r="H84" s="129">
        <v>116</v>
      </c>
      <c r="I84" s="129">
        <v>116</v>
      </c>
      <c r="J84" s="129">
        <v>116</v>
      </c>
      <c r="K84" s="129">
        <v>116</v>
      </c>
      <c r="L84" s="129">
        <v>116</v>
      </c>
      <c r="M84" s="129">
        <v>116</v>
      </c>
      <c r="N84" s="129">
        <v>130</v>
      </c>
      <c r="O84" s="129">
        <v>130</v>
      </c>
      <c r="P84" s="19">
        <v>16658</v>
      </c>
      <c r="Q84" s="20">
        <v>19772</v>
      </c>
      <c r="R84" s="20">
        <v>20056</v>
      </c>
      <c r="S84" s="20">
        <v>18700</v>
      </c>
      <c r="T84" s="20">
        <v>15213</v>
      </c>
      <c r="U84" s="20">
        <v>18541</v>
      </c>
      <c r="V84" s="20">
        <v>19809</v>
      </c>
      <c r="W84" s="20">
        <v>19732</v>
      </c>
      <c r="X84" s="20">
        <v>17091</v>
      </c>
      <c r="Y84" s="20">
        <v>15928</v>
      </c>
      <c r="Z84" s="20">
        <v>16181</v>
      </c>
      <c r="AA84" s="21">
        <v>19785</v>
      </c>
      <c r="AB84" s="123">
        <f>SUM(P84:AA84)</f>
        <v>217466</v>
      </c>
      <c r="AC84" s="165"/>
    </row>
    <row r="85" spans="1:29">
      <c r="A85" s="38" t="s">
        <v>55</v>
      </c>
      <c r="B85" s="46">
        <f>COUNTA(B82:B84)</f>
        <v>3</v>
      </c>
      <c r="C85" s="25"/>
      <c r="D85" s="77"/>
      <c r="E85" s="24"/>
      <c r="F85" s="24"/>
      <c r="G85" s="24"/>
      <c r="H85" s="24"/>
      <c r="I85" s="24"/>
      <c r="J85" s="24"/>
      <c r="K85" s="24"/>
      <c r="L85" s="24"/>
      <c r="M85" s="24"/>
      <c r="N85" s="24"/>
      <c r="O85" s="24"/>
      <c r="P85" s="36"/>
      <c r="Q85" s="34"/>
      <c r="R85" s="34"/>
      <c r="S85" s="34"/>
      <c r="T85" s="34"/>
      <c r="U85" s="34"/>
      <c r="V85" s="34"/>
      <c r="W85" s="34"/>
      <c r="X85" s="34"/>
      <c r="Y85" s="34"/>
      <c r="Z85" s="34"/>
      <c r="AA85" s="35"/>
      <c r="AB85" s="127"/>
      <c r="AC85" s="90"/>
    </row>
    <row r="86" spans="1:29">
      <c r="A86" s="274" t="s">
        <v>83</v>
      </c>
      <c r="B86" s="47" t="s">
        <v>51</v>
      </c>
      <c r="C86" s="157" t="s">
        <v>119</v>
      </c>
      <c r="D86" s="150">
        <v>70</v>
      </c>
      <c r="E86" s="135">
        <v>70</v>
      </c>
      <c r="F86" s="135">
        <v>70</v>
      </c>
      <c r="G86" s="135">
        <v>70</v>
      </c>
      <c r="H86" s="135">
        <v>70</v>
      </c>
      <c r="I86" s="135">
        <v>70</v>
      </c>
      <c r="J86" s="135">
        <v>70</v>
      </c>
      <c r="K86" s="135">
        <v>70</v>
      </c>
      <c r="L86" s="135">
        <v>70</v>
      </c>
      <c r="M86" s="135">
        <v>69</v>
      </c>
      <c r="N86" s="135">
        <v>68</v>
      </c>
      <c r="O86" s="135">
        <v>68</v>
      </c>
      <c r="P86" s="29">
        <v>5752</v>
      </c>
      <c r="Q86" s="27">
        <v>5553</v>
      </c>
      <c r="R86" s="27">
        <v>7135</v>
      </c>
      <c r="S86" s="27">
        <v>10620</v>
      </c>
      <c r="T86" s="27">
        <v>9239</v>
      </c>
      <c r="U86" s="27">
        <v>7194</v>
      </c>
      <c r="V86" s="27">
        <v>7008</v>
      </c>
      <c r="W86" s="27">
        <v>9638</v>
      </c>
      <c r="X86" s="27">
        <v>15206</v>
      </c>
      <c r="Y86" s="27">
        <v>16582</v>
      </c>
      <c r="Z86" s="27">
        <v>15073</v>
      </c>
      <c r="AA86" s="28">
        <v>10730</v>
      </c>
      <c r="AB86" s="126">
        <f t="shared" ref="AB86:AB91" si="3">SUM(P86:AA86)</f>
        <v>119730</v>
      </c>
      <c r="AC86" s="165"/>
    </row>
    <row r="87" spans="1:29">
      <c r="A87" s="281"/>
      <c r="B87" s="45" t="s">
        <v>107</v>
      </c>
      <c r="C87" s="154" t="s">
        <v>119</v>
      </c>
      <c r="D87" s="151">
        <v>44</v>
      </c>
      <c r="E87" s="129">
        <v>44</v>
      </c>
      <c r="F87" s="129">
        <v>44</v>
      </c>
      <c r="G87" s="129">
        <v>44</v>
      </c>
      <c r="H87" s="129">
        <v>44</v>
      </c>
      <c r="I87" s="129">
        <v>44</v>
      </c>
      <c r="J87" s="129">
        <v>44</v>
      </c>
      <c r="K87" s="129">
        <v>40</v>
      </c>
      <c r="L87" s="129">
        <v>40</v>
      </c>
      <c r="M87" s="129">
        <v>40</v>
      </c>
      <c r="N87" s="129">
        <v>40</v>
      </c>
      <c r="O87" s="129">
        <v>40</v>
      </c>
      <c r="P87" s="19">
        <v>4761</v>
      </c>
      <c r="Q87" s="20">
        <v>3320</v>
      </c>
      <c r="R87" s="20">
        <v>4019</v>
      </c>
      <c r="S87" s="20">
        <v>6627</v>
      </c>
      <c r="T87" s="20">
        <v>4861</v>
      </c>
      <c r="U87" s="20">
        <v>4187</v>
      </c>
      <c r="V87" s="20">
        <v>4012</v>
      </c>
      <c r="W87" s="20">
        <v>7687</v>
      </c>
      <c r="X87" s="20">
        <v>8785</v>
      </c>
      <c r="Y87" s="20">
        <v>8798</v>
      </c>
      <c r="Z87" s="20">
        <v>7851</v>
      </c>
      <c r="AA87" s="21">
        <v>7060</v>
      </c>
      <c r="AB87" s="123">
        <f t="shared" si="3"/>
        <v>71968</v>
      </c>
      <c r="AC87" s="165"/>
    </row>
    <row r="88" spans="1:29">
      <c r="A88" s="281"/>
      <c r="B88" s="45" t="s">
        <v>108</v>
      </c>
      <c r="C88" s="154" t="s">
        <v>119</v>
      </c>
      <c r="D88" s="158">
        <v>83</v>
      </c>
      <c r="E88" s="131">
        <v>83</v>
      </c>
      <c r="F88" s="131">
        <v>83</v>
      </c>
      <c r="G88" s="131">
        <v>83</v>
      </c>
      <c r="H88" s="131">
        <v>83</v>
      </c>
      <c r="I88" s="131">
        <v>83</v>
      </c>
      <c r="J88" s="131">
        <v>83</v>
      </c>
      <c r="K88" s="131">
        <v>83</v>
      </c>
      <c r="L88" s="131">
        <v>83</v>
      </c>
      <c r="M88" s="131">
        <v>88</v>
      </c>
      <c r="N88" s="131">
        <v>88</v>
      </c>
      <c r="O88" s="131">
        <v>88</v>
      </c>
      <c r="P88" s="19">
        <v>14087</v>
      </c>
      <c r="Q88" s="20">
        <v>12995</v>
      </c>
      <c r="R88" s="20">
        <v>14807</v>
      </c>
      <c r="S88" s="20">
        <v>18784</v>
      </c>
      <c r="T88" s="20">
        <v>17182</v>
      </c>
      <c r="U88" s="20">
        <v>14876</v>
      </c>
      <c r="V88" s="20">
        <v>14063</v>
      </c>
      <c r="W88" s="20">
        <v>18556</v>
      </c>
      <c r="X88" s="20">
        <v>25884</v>
      </c>
      <c r="Y88" s="20">
        <v>31362</v>
      </c>
      <c r="Z88" s="20">
        <v>24061</v>
      </c>
      <c r="AA88" s="21">
        <v>18645</v>
      </c>
      <c r="AB88" s="123">
        <f t="shared" si="3"/>
        <v>225302</v>
      </c>
      <c r="AC88" s="165"/>
    </row>
    <row r="89" spans="1:29">
      <c r="A89" s="272" t="s">
        <v>57</v>
      </c>
      <c r="B89" s="45" t="s">
        <v>52</v>
      </c>
      <c r="C89" s="154" t="s">
        <v>119</v>
      </c>
      <c r="D89" s="151">
        <v>121</v>
      </c>
      <c r="E89" s="129">
        <v>121</v>
      </c>
      <c r="F89" s="129">
        <v>121</v>
      </c>
      <c r="G89" s="129">
        <v>121</v>
      </c>
      <c r="H89" s="129">
        <v>121</v>
      </c>
      <c r="I89" s="129">
        <v>121</v>
      </c>
      <c r="J89" s="129">
        <v>121</v>
      </c>
      <c r="K89" s="129">
        <v>121</v>
      </c>
      <c r="L89" s="129">
        <v>110</v>
      </c>
      <c r="M89" s="129">
        <v>107</v>
      </c>
      <c r="N89" s="129">
        <v>107</v>
      </c>
      <c r="O89" s="129">
        <v>107</v>
      </c>
      <c r="P89" s="19">
        <v>15140</v>
      </c>
      <c r="Q89" s="20">
        <v>12856</v>
      </c>
      <c r="R89" s="20">
        <v>11790</v>
      </c>
      <c r="S89" s="20">
        <v>12521</v>
      </c>
      <c r="T89" s="20">
        <v>9731</v>
      </c>
      <c r="U89" s="20">
        <v>11681</v>
      </c>
      <c r="V89" s="20">
        <v>14021</v>
      </c>
      <c r="W89" s="20">
        <v>20973</v>
      </c>
      <c r="X89" s="20">
        <v>32667</v>
      </c>
      <c r="Y89" s="20">
        <v>32744</v>
      </c>
      <c r="Z89" s="20">
        <v>31397</v>
      </c>
      <c r="AA89" s="21">
        <v>26385</v>
      </c>
      <c r="AB89" s="123">
        <f t="shared" si="3"/>
        <v>231906</v>
      </c>
      <c r="AC89" s="165"/>
    </row>
    <row r="90" spans="1:29">
      <c r="A90" s="273"/>
      <c r="B90" s="45" t="s">
        <v>53</v>
      </c>
      <c r="C90" s="164" t="s">
        <v>119</v>
      </c>
      <c r="D90" s="158">
        <v>58</v>
      </c>
      <c r="E90" s="131">
        <v>58</v>
      </c>
      <c r="F90" s="131">
        <v>58</v>
      </c>
      <c r="G90" s="131">
        <v>54</v>
      </c>
      <c r="H90" s="131">
        <v>54</v>
      </c>
      <c r="I90" s="131">
        <v>54</v>
      </c>
      <c r="J90" s="131">
        <v>54</v>
      </c>
      <c r="K90" s="131">
        <v>54</v>
      </c>
      <c r="L90" s="131">
        <v>54</v>
      </c>
      <c r="M90" s="131">
        <v>54</v>
      </c>
      <c r="N90" s="131">
        <v>54</v>
      </c>
      <c r="O90" s="131">
        <v>44</v>
      </c>
      <c r="P90" s="19">
        <v>7167</v>
      </c>
      <c r="Q90" s="20">
        <v>6284</v>
      </c>
      <c r="R90" s="20">
        <v>6200</v>
      </c>
      <c r="S90" s="20">
        <v>7099</v>
      </c>
      <c r="T90" s="20">
        <v>5922</v>
      </c>
      <c r="U90" s="20">
        <v>6023</v>
      </c>
      <c r="V90" s="20">
        <v>6730</v>
      </c>
      <c r="W90" s="20">
        <v>8168</v>
      </c>
      <c r="X90" s="20">
        <v>10797</v>
      </c>
      <c r="Y90" s="20">
        <v>12892</v>
      </c>
      <c r="Z90" s="20">
        <v>11696</v>
      </c>
      <c r="AA90" s="21">
        <v>10483</v>
      </c>
      <c r="AB90" s="123">
        <f t="shared" si="3"/>
        <v>99461</v>
      </c>
      <c r="AC90" s="165"/>
    </row>
    <row r="91" spans="1:29">
      <c r="A91" s="274"/>
      <c r="B91" s="117" t="s">
        <v>138</v>
      </c>
      <c r="C91" s="160" t="s">
        <v>119</v>
      </c>
      <c r="D91" s="159">
        <v>56</v>
      </c>
      <c r="E91" s="137">
        <v>56</v>
      </c>
      <c r="F91" s="137">
        <v>56</v>
      </c>
      <c r="G91" s="137">
        <v>56</v>
      </c>
      <c r="H91" s="137">
        <v>56</v>
      </c>
      <c r="I91" s="137">
        <v>56</v>
      </c>
      <c r="J91" s="137">
        <v>56</v>
      </c>
      <c r="K91" s="137">
        <v>56</v>
      </c>
      <c r="L91" s="137">
        <v>56</v>
      </c>
      <c r="M91" s="137">
        <v>55</v>
      </c>
      <c r="N91" s="137">
        <v>55</v>
      </c>
      <c r="O91" s="137">
        <v>55</v>
      </c>
      <c r="P91" s="105">
        <v>5869</v>
      </c>
      <c r="Q91" s="103">
        <v>5560</v>
      </c>
      <c r="R91" s="103">
        <v>4305</v>
      </c>
      <c r="S91" s="103">
        <v>4673</v>
      </c>
      <c r="T91" s="103">
        <v>4920</v>
      </c>
      <c r="U91" s="103">
        <v>4175</v>
      </c>
      <c r="V91" s="103">
        <v>4134</v>
      </c>
      <c r="W91" s="103">
        <v>5674</v>
      </c>
      <c r="X91" s="103">
        <v>5198</v>
      </c>
      <c r="Y91" s="103">
        <v>6827</v>
      </c>
      <c r="Z91" s="103">
        <v>6521</v>
      </c>
      <c r="AA91" s="104">
        <v>4972</v>
      </c>
      <c r="AB91" s="124">
        <f t="shared" si="3"/>
        <v>62828</v>
      </c>
      <c r="AC91" s="165"/>
    </row>
    <row r="92" spans="1:29">
      <c r="A92" s="38" t="s">
        <v>56</v>
      </c>
      <c r="B92" s="46">
        <f>COUNTA(B86:B91)</f>
        <v>6</v>
      </c>
      <c r="C92" s="156"/>
      <c r="D92" s="46"/>
      <c r="E92" s="33"/>
      <c r="F92" s="33"/>
      <c r="G92" s="33"/>
      <c r="H92" s="33"/>
      <c r="I92" s="33"/>
      <c r="J92" s="33"/>
      <c r="K92" s="33"/>
      <c r="L92" s="33"/>
      <c r="M92" s="33"/>
      <c r="N92" s="33"/>
      <c r="O92" s="33"/>
      <c r="P92" s="36"/>
      <c r="Q92" s="34"/>
      <c r="R92" s="34"/>
      <c r="S92" s="34"/>
      <c r="T92" s="34"/>
      <c r="U92" s="34"/>
      <c r="V92" s="34"/>
      <c r="W92" s="34"/>
      <c r="X92" s="34"/>
      <c r="Y92" s="34"/>
      <c r="Z92" s="34"/>
      <c r="AA92" s="35"/>
      <c r="AB92" s="127"/>
      <c r="AC92" s="90"/>
    </row>
    <row r="93" spans="1:29">
      <c r="A93" s="40"/>
      <c r="B93" s="40"/>
      <c r="C93" s="40"/>
      <c r="D93" s="40"/>
      <c r="E93" s="40"/>
      <c r="F93" s="40"/>
      <c r="G93" s="40"/>
      <c r="H93" s="40"/>
      <c r="I93" s="40"/>
      <c r="J93" s="40"/>
      <c r="K93" s="40"/>
      <c r="L93" s="40"/>
      <c r="M93" s="40"/>
      <c r="N93" s="40"/>
      <c r="O93" s="40"/>
      <c r="P93" s="40"/>
      <c r="Q93" s="40"/>
      <c r="R93" s="40"/>
      <c r="S93" s="40"/>
      <c r="T93" s="40"/>
      <c r="U93" s="40"/>
      <c r="V93" s="40"/>
      <c r="W93" s="40"/>
      <c r="X93" s="40"/>
      <c r="Y93" s="40"/>
      <c r="Z93" s="40"/>
      <c r="AA93" s="40"/>
      <c r="AB93" s="166">
        <f>SUM(AB82:AB91)+SUM(AB69:AB77)+SUM(AB12:AB63)+SUM(AB5:AB6)+AB10</f>
        <v>10385972</v>
      </c>
      <c r="AC93" s="166"/>
    </row>
    <row r="94" spans="1:29">
      <c r="A94" s="202" t="s">
        <v>113</v>
      </c>
      <c r="B94" s="149">
        <f>B11+B14+B64+B72+B78+B85+B92</f>
        <v>70</v>
      </c>
      <c r="D94" s="181"/>
      <c r="E94" s="7" t="s">
        <v>155</v>
      </c>
      <c r="AC94" s="147"/>
    </row>
    <row r="95" spans="1:29">
      <c r="A95" s="89"/>
      <c r="B95" s="90"/>
      <c r="D95" s="236"/>
      <c r="E95" s="7" t="s">
        <v>162</v>
      </c>
      <c r="AC95" s="147"/>
    </row>
    <row r="96" spans="1:29">
      <c r="A96" s="89"/>
      <c r="B96" s="90"/>
      <c r="D96" s="198"/>
      <c r="E96" s="7" t="s">
        <v>156</v>
      </c>
    </row>
  </sheetData>
  <mergeCells count="25">
    <mergeCell ref="A82:A84"/>
    <mergeCell ref="A86:A88"/>
    <mergeCell ref="A89:A91"/>
    <mergeCell ref="C67:C68"/>
    <mergeCell ref="D67:O67"/>
    <mergeCell ref="P67:AB67"/>
    <mergeCell ref="A69:A71"/>
    <mergeCell ref="A73:A76"/>
    <mergeCell ref="A80:A81"/>
    <mergeCell ref="B80:B81"/>
    <mergeCell ref="C80:C81"/>
    <mergeCell ref="D80:O80"/>
    <mergeCell ref="P80:AB80"/>
    <mergeCell ref="B67:B68"/>
    <mergeCell ref="A5:A10"/>
    <mergeCell ref="A12:A13"/>
    <mergeCell ref="A15:A47"/>
    <mergeCell ref="A49:A63"/>
    <mergeCell ref="A67:A68"/>
    <mergeCell ref="AA2:AB2"/>
    <mergeCell ref="A3:A4"/>
    <mergeCell ref="B3:B4"/>
    <mergeCell ref="C3:C4"/>
    <mergeCell ref="D3:O3"/>
    <mergeCell ref="P3:AB3"/>
  </mergeCells>
  <phoneticPr fontId="1"/>
  <pageMargins left="0.43307086614173229" right="0.23622047244094491" top="0.35433070866141736" bottom="0.15748031496062992" header="0.31496062992125984" footer="0.31496062992125984"/>
  <pageSetup paperSize="9" scale="72" fitToHeight="0"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5</vt:i4>
      </vt:variant>
    </vt:vector>
  </HeadingPairs>
  <TitlesOfParts>
    <vt:vector size="8" baseType="lpstr">
      <vt:lpstr>受給調書 </vt:lpstr>
      <vt:lpstr>需給調書①</vt:lpstr>
      <vt:lpstr>需給調書② </vt:lpstr>
      <vt:lpstr>'受給調書 '!Print_Area</vt:lpstr>
      <vt:lpstr>需給調書①!Print_Area</vt:lpstr>
      <vt:lpstr>'需給調書② '!Print_Area</vt:lpstr>
      <vt:lpstr>需給調書①!Print_Titles</vt:lpstr>
      <vt:lpstr>'需給調書② '!Print_Titles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2019-12-12T04:55:31Z</cp:lastPrinted>
  <dcterms:created xsi:type="dcterms:W3CDTF">2015-05-26T00:06:19Z</dcterms:created>
  <dcterms:modified xsi:type="dcterms:W3CDTF">2019-12-12T10:44:23Z</dcterms:modified>
</cp:coreProperties>
</file>